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autoCompressPictures="0" defaultThemeVersion="124226"/>
  <xr:revisionPtr revIDLastSave="0" documentId="13_ncr:1_{ABA039C5-600B-4A61-A57C-2B4B252214CD}" xr6:coauthVersionLast="47" xr6:coauthVersionMax="47" xr10:uidLastSave="{00000000-0000-0000-0000-000000000000}"/>
  <bookViews>
    <workbookView xWindow="-108" yWindow="-108" windowWidth="27096" windowHeight="16296" tabRatio="763" firstSheet="8" activeTab="15" xr2:uid="{00000000-000D-0000-FFFF-FFFF00000000}"/>
  </bookViews>
  <sheets>
    <sheet name="ANCIEN" sheetId="17" r:id="rId1"/>
    <sheet name="2012" sheetId="3" r:id="rId2"/>
    <sheet name="2013" sheetId="1" r:id="rId3"/>
    <sheet name="2014" sheetId="4" r:id="rId4"/>
    <sheet name="2015" sheetId="6" r:id="rId5"/>
    <sheet name="2016" sheetId="8" r:id="rId6"/>
    <sheet name="2017" sheetId="11" r:id="rId7"/>
    <sheet name="2018" sheetId="12" r:id="rId8"/>
    <sheet name="2019" sheetId="15" r:id="rId9"/>
    <sheet name="2020" sheetId="19" r:id="rId10"/>
    <sheet name="2021" sheetId="20" r:id="rId11"/>
    <sheet name="2022" sheetId="21" r:id="rId12"/>
    <sheet name="2023" sheetId="23" r:id="rId13"/>
    <sheet name="2024" sheetId="26" r:id="rId14"/>
    <sheet name="RECAP" sheetId="5" r:id="rId15"/>
    <sheet name="outil calcul MD" sheetId="13" r:id="rId16"/>
    <sheet name="outil calcul LD " sheetId="25" r:id="rId17"/>
    <sheet name="Feuille Vierge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42" i="5" l="1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N56" i="5"/>
  <c r="BN57" i="5"/>
  <c r="BN58" i="5"/>
  <c r="BN59" i="5"/>
  <c r="BN60" i="5"/>
  <c r="BN61" i="5"/>
  <c r="BN62" i="5"/>
  <c r="BN63" i="5"/>
  <c r="BN64" i="5"/>
  <c r="BN65" i="5"/>
  <c r="BN66" i="5"/>
  <c r="BN67" i="5"/>
  <c r="BN68" i="5"/>
  <c r="BN69" i="5"/>
  <c r="BN70" i="5"/>
  <c r="BN71" i="5"/>
  <c r="BN72" i="5"/>
  <c r="BN73" i="5"/>
  <c r="BN74" i="5"/>
  <c r="BN41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4" i="5"/>
  <c r="G30" i="25"/>
  <c r="F30" i="25"/>
  <c r="F28" i="25"/>
  <c r="F27" i="25"/>
  <c r="F26" i="25"/>
  <c r="G28" i="13"/>
  <c r="F28" i="13"/>
  <c r="F26" i="13"/>
  <c r="G24" i="13"/>
  <c r="F24" i="13"/>
  <c r="F25" i="13"/>
  <c r="F23" i="13"/>
  <c r="BM42" i="5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67" i="5"/>
  <c r="BM68" i="5"/>
  <c r="BM69" i="5"/>
  <c r="BM70" i="5"/>
  <c r="BM71" i="5"/>
  <c r="BM72" i="5"/>
  <c r="BM73" i="5"/>
  <c r="BM74" i="5"/>
  <c r="BM41" i="5"/>
  <c r="BM5" i="5"/>
  <c r="BM6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4" i="5"/>
  <c r="AJ45" i="26"/>
  <c r="AL45" i="26" s="1"/>
  <c r="K82" i="23"/>
  <c r="I113" i="26"/>
  <c r="J112" i="26"/>
  <c r="E111" i="26"/>
  <c r="D103" i="26"/>
  <c r="H101" i="26"/>
  <c r="I97" i="26"/>
  <c r="J96" i="26"/>
  <c r="B96" i="26"/>
  <c r="E95" i="26"/>
  <c r="I93" i="26"/>
  <c r="K80" i="26"/>
  <c r="J80" i="26"/>
  <c r="I80" i="26"/>
  <c r="H80" i="26"/>
  <c r="G80" i="26"/>
  <c r="F80" i="26"/>
  <c r="E80" i="26"/>
  <c r="D80" i="26"/>
  <c r="C80" i="26"/>
  <c r="B80" i="26"/>
  <c r="AJ76" i="26"/>
  <c r="AL76" i="26" s="1"/>
  <c r="AM76" i="26" s="1"/>
  <c r="G115" i="26" s="1"/>
  <c r="AD76" i="26"/>
  <c r="AE76" i="26" s="1"/>
  <c r="K115" i="26" s="1"/>
  <c r="AB76" i="26"/>
  <c r="V76" i="26"/>
  <c r="W76" i="26" s="1"/>
  <c r="J115" i="26" s="1"/>
  <c r="T76" i="26"/>
  <c r="O76" i="26"/>
  <c r="I115" i="26" s="1"/>
  <c r="N76" i="26"/>
  <c r="L76" i="26"/>
  <c r="F76" i="26"/>
  <c r="G76" i="26" s="1"/>
  <c r="H115" i="26" s="1"/>
  <c r="D76" i="26"/>
  <c r="AJ75" i="26"/>
  <c r="AL75" i="26" s="1"/>
  <c r="AM75" i="26" s="1"/>
  <c r="G114" i="26" s="1"/>
  <c r="AE75" i="26"/>
  <c r="K114" i="26" s="1"/>
  <c r="AD75" i="26"/>
  <c r="AB75" i="26"/>
  <c r="V75" i="26"/>
  <c r="W75" i="26" s="1"/>
  <c r="J114" i="26" s="1"/>
  <c r="T75" i="26"/>
  <c r="O75" i="26"/>
  <c r="I114" i="26" s="1"/>
  <c r="N75" i="26"/>
  <c r="L75" i="26"/>
  <c r="F75" i="26"/>
  <c r="G75" i="26" s="1"/>
  <c r="H114" i="26" s="1"/>
  <c r="D75" i="26"/>
  <c r="AJ74" i="26"/>
  <c r="AL74" i="26" s="1"/>
  <c r="AM74" i="26" s="1"/>
  <c r="G113" i="26" s="1"/>
  <c r="AD74" i="26"/>
  <c r="AE74" i="26" s="1"/>
  <c r="K113" i="26" s="1"/>
  <c r="AB74" i="26"/>
  <c r="V74" i="26"/>
  <c r="W74" i="26" s="1"/>
  <c r="J113" i="26" s="1"/>
  <c r="T74" i="26"/>
  <c r="N74" i="26"/>
  <c r="O74" i="26" s="1"/>
  <c r="L74" i="26"/>
  <c r="F74" i="26"/>
  <c r="G74" i="26" s="1"/>
  <c r="H113" i="26" s="1"/>
  <c r="D74" i="26"/>
  <c r="AL73" i="26"/>
  <c r="AM73" i="26" s="1"/>
  <c r="G112" i="26" s="1"/>
  <c r="AJ73" i="26"/>
  <c r="AD73" i="26"/>
  <c r="AE73" i="26" s="1"/>
  <c r="K112" i="26" s="1"/>
  <c r="AB73" i="26"/>
  <c r="V73" i="26"/>
  <c r="W73" i="26" s="1"/>
  <c r="T73" i="26"/>
  <c r="N73" i="26"/>
  <c r="O73" i="26" s="1"/>
  <c r="I112" i="26" s="1"/>
  <c r="L73" i="26"/>
  <c r="G73" i="26"/>
  <c r="H112" i="26" s="1"/>
  <c r="F73" i="26"/>
  <c r="D73" i="26"/>
  <c r="AJ72" i="26"/>
  <c r="AL72" i="26" s="1"/>
  <c r="AM72" i="26" s="1"/>
  <c r="G111" i="26" s="1"/>
  <c r="AD72" i="26"/>
  <c r="AE72" i="26" s="1"/>
  <c r="K111" i="26" s="1"/>
  <c r="AB72" i="26"/>
  <c r="V72" i="26"/>
  <c r="W72" i="26" s="1"/>
  <c r="J111" i="26" s="1"/>
  <c r="T72" i="26"/>
  <c r="N72" i="26"/>
  <c r="O72" i="26" s="1"/>
  <c r="I111" i="26" s="1"/>
  <c r="L72" i="26"/>
  <c r="F72" i="26"/>
  <c r="G72" i="26" s="1"/>
  <c r="H111" i="26" s="1"/>
  <c r="D72" i="26"/>
  <c r="AJ71" i="26"/>
  <c r="AL71" i="26" s="1"/>
  <c r="AM71" i="26" s="1"/>
  <c r="G110" i="26" s="1"/>
  <c r="AD71" i="26"/>
  <c r="AE71" i="26" s="1"/>
  <c r="K110" i="26" s="1"/>
  <c r="AB71" i="26"/>
  <c r="V71" i="26"/>
  <c r="W71" i="26" s="1"/>
  <c r="J110" i="26" s="1"/>
  <c r="T71" i="26"/>
  <c r="N71" i="26"/>
  <c r="O71" i="26" s="1"/>
  <c r="I110" i="26" s="1"/>
  <c r="L71" i="26"/>
  <c r="F71" i="26"/>
  <c r="G71" i="26" s="1"/>
  <c r="H110" i="26" s="1"/>
  <c r="D71" i="26"/>
  <c r="AJ70" i="26"/>
  <c r="AL70" i="26" s="1"/>
  <c r="AM70" i="26" s="1"/>
  <c r="G109" i="26" s="1"/>
  <c r="AD70" i="26"/>
  <c r="AE70" i="26" s="1"/>
  <c r="K109" i="26" s="1"/>
  <c r="AB70" i="26"/>
  <c r="V70" i="26"/>
  <c r="W70" i="26" s="1"/>
  <c r="J109" i="26" s="1"/>
  <c r="T70" i="26"/>
  <c r="N70" i="26"/>
  <c r="O70" i="26" s="1"/>
  <c r="I109" i="26" s="1"/>
  <c r="L70" i="26"/>
  <c r="F70" i="26"/>
  <c r="G70" i="26" s="1"/>
  <c r="H109" i="26" s="1"/>
  <c r="D70" i="26"/>
  <c r="AJ69" i="26"/>
  <c r="AL69" i="26" s="1"/>
  <c r="AM69" i="26" s="1"/>
  <c r="G108" i="26" s="1"/>
  <c r="AE69" i="26"/>
  <c r="K108" i="26" s="1"/>
  <c r="AD69" i="26"/>
  <c r="AB69" i="26"/>
  <c r="V69" i="26"/>
  <c r="W69" i="26" s="1"/>
  <c r="J108" i="26" s="1"/>
  <c r="T69" i="26"/>
  <c r="N69" i="26"/>
  <c r="O69" i="26" s="1"/>
  <c r="I108" i="26" s="1"/>
  <c r="L69" i="26"/>
  <c r="F69" i="26"/>
  <c r="G69" i="26" s="1"/>
  <c r="H108" i="26" s="1"/>
  <c r="D69" i="26"/>
  <c r="AJ68" i="26"/>
  <c r="AL68" i="26" s="1"/>
  <c r="AM68" i="26" s="1"/>
  <c r="G107" i="26" s="1"/>
  <c r="AD68" i="26"/>
  <c r="AE68" i="26" s="1"/>
  <c r="K107" i="26" s="1"/>
  <c r="AB68" i="26"/>
  <c r="V68" i="26"/>
  <c r="W68" i="26" s="1"/>
  <c r="J107" i="26" s="1"/>
  <c r="T68" i="26"/>
  <c r="O68" i="26"/>
  <c r="I107" i="26" s="1"/>
  <c r="N68" i="26"/>
  <c r="L68" i="26"/>
  <c r="F68" i="26"/>
  <c r="G68" i="26" s="1"/>
  <c r="H107" i="26" s="1"/>
  <c r="D68" i="26"/>
  <c r="AJ67" i="26"/>
  <c r="AL67" i="26" s="1"/>
  <c r="AM67" i="26" s="1"/>
  <c r="G106" i="26" s="1"/>
  <c r="AE67" i="26"/>
  <c r="K106" i="26" s="1"/>
  <c r="AD67" i="26"/>
  <c r="AB67" i="26"/>
  <c r="V67" i="26"/>
  <c r="W67" i="26" s="1"/>
  <c r="J106" i="26" s="1"/>
  <c r="T67" i="26"/>
  <c r="N67" i="26"/>
  <c r="O67" i="26" s="1"/>
  <c r="I106" i="26" s="1"/>
  <c r="L67" i="26"/>
  <c r="F67" i="26"/>
  <c r="G67" i="26" s="1"/>
  <c r="H106" i="26" s="1"/>
  <c r="D67" i="26"/>
  <c r="AJ66" i="26"/>
  <c r="AL66" i="26" s="1"/>
  <c r="AM66" i="26" s="1"/>
  <c r="G105" i="26" s="1"/>
  <c r="AD66" i="26"/>
  <c r="AE66" i="26" s="1"/>
  <c r="K105" i="26" s="1"/>
  <c r="AB66" i="26"/>
  <c r="V66" i="26"/>
  <c r="W66" i="26" s="1"/>
  <c r="J105" i="26" s="1"/>
  <c r="T66" i="26"/>
  <c r="N66" i="26"/>
  <c r="O66" i="26" s="1"/>
  <c r="I105" i="26" s="1"/>
  <c r="L66" i="26"/>
  <c r="F66" i="26"/>
  <c r="G66" i="26" s="1"/>
  <c r="H105" i="26" s="1"/>
  <c r="D66" i="26"/>
  <c r="AJ65" i="26"/>
  <c r="AL65" i="26" s="1"/>
  <c r="AM65" i="26" s="1"/>
  <c r="G104" i="26" s="1"/>
  <c r="AD65" i="26"/>
  <c r="AE65" i="26" s="1"/>
  <c r="K104" i="26" s="1"/>
  <c r="AB65" i="26"/>
  <c r="V65" i="26"/>
  <c r="W65" i="26" s="1"/>
  <c r="J104" i="26" s="1"/>
  <c r="T65" i="26"/>
  <c r="N65" i="26"/>
  <c r="O65" i="26" s="1"/>
  <c r="I104" i="26" s="1"/>
  <c r="L65" i="26"/>
  <c r="G65" i="26"/>
  <c r="H104" i="26" s="1"/>
  <c r="F65" i="26"/>
  <c r="D65" i="26"/>
  <c r="AJ64" i="26"/>
  <c r="AL64" i="26" s="1"/>
  <c r="AM64" i="26" s="1"/>
  <c r="G103" i="26" s="1"/>
  <c r="AD64" i="26"/>
  <c r="AE64" i="26" s="1"/>
  <c r="K103" i="26" s="1"/>
  <c r="AB64" i="26"/>
  <c r="V64" i="26"/>
  <c r="W64" i="26" s="1"/>
  <c r="J103" i="26" s="1"/>
  <c r="T64" i="26"/>
  <c r="N64" i="26"/>
  <c r="O64" i="26" s="1"/>
  <c r="I103" i="26" s="1"/>
  <c r="L64" i="26"/>
  <c r="F64" i="26"/>
  <c r="G64" i="26" s="1"/>
  <c r="H103" i="26" s="1"/>
  <c r="D64" i="26"/>
  <c r="AL63" i="26"/>
  <c r="AM63" i="26" s="1"/>
  <c r="G102" i="26" s="1"/>
  <c r="AJ63" i="26"/>
  <c r="AD63" i="26"/>
  <c r="AE63" i="26" s="1"/>
  <c r="K102" i="26" s="1"/>
  <c r="AB63" i="26"/>
  <c r="V63" i="26"/>
  <c r="W63" i="26" s="1"/>
  <c r="J102" i="26" s="1"/>
  <c r="T63" i="26"/>
  <c r="N63" i="26"/>
  <c r="O63" i="26" s="1"/>
  <c r="I102" i="26" s="1"/>
  <c r="L63" i="26"/>
  <c r="F63" i="26"/>
  <c r="G63" i="26" s="1"/>
  <c r="H102" i="26" s="1"/>
  <c r="D63" i="26"/>
  <c r="AJ62" i="26"/>
  <c r="AL62" i="26" s="1"/>
  <c r="AM62" i="26" s="1"/>
  <c r="G101" i="26" s="1"/>
  <c r="AD62" i="26"/>
  <c r="AE62" i="26" s="1"/>
  <c r="K101" i="26" s="1"/>
  <c r="AB62" i="26"/>
  <c r="V62" i="26"/>
  <c r="W62" i="26" s="1"/>
  <c r="J101" i="26" s="1"/>
  <c r="T62" i="26"/>
  <c r="N62" i="26"/>
  <c r="O62" i="26" s="1"/>
  <c r="I101" i="26" s="1"/>
  <c r="L62" i="26"/>
  <c r="F62" i="26"/>
  <c r="G62" i="26" s="1"/>
  <c r="D62" i="26"/>
  <c r="AJ61" i="26"/>
  <c r="AL61" i="26" s="1"/>
  <c r="AM61" i="26" s="1"/>
  <c r="G100" i="26" s="1"/>
  <c r="AE61" i="26"/>
  <c r="K100" i="26" s="1"/>
  <c r="AD61" i="26"/>
  <c r="AB61" i="26"/>
  <c r="V61" i="26"/>
  <c r="W61" i="26" s="1"/>
  <c r="J100" i="26" s="1"/>
  <c r="T61" i="26"/>
  <c r="N61" i="26"/>
  <c r="O61" i="26" s="1"/>
  <c r="I100" i="26" s="1"/>
  <c r="L61" i="26"/>
  <c r="F61" i="26"/>
  <c r="G61" i="26" s="1"/>
  <c r="H100" i="26" s="1"/>
  <c r="D61" i="26"/>
  <c r="AJ60" i="26"/>
  <c r="AL60" i="26" s="1"/>
  <c r="AM60" i="26" s="1"/>
  <c r="G99" i="26" s="1"/>
  <c r="AD60" i="26"/>
  <c r="AE60" i="26" s="1"/>
  <c r="K99" i="26" s="1"/>
  <c r="AB60" i="26"/>
  <c r="V60" i="26"/>
  <c r="W60" i="26" s="1"/>
  <c r="J99" i="26" s="1"/>
  <c r="T60" i="26"/>
  <c r="O60" i="26"/>
  <c r="I99" i="26" s="1"/>
  <c r="N60" i="26"/>
  <c r="L60" i="26"/>
  <c r="F60" i="26"/>
  <c r="G60" i="26" s="1"/>
  <c r="H99" i="26" s="1"/>
  <c r="D60" i="26"/>
  <c r="AJ59" i="26"/>
  <c r="AL59" i="26" s="1"/>
  <c r="AM59" i="26" s="1"/>
  <c r="G98" i="26" s="1"/>
  <c r="AE59" i="26"/>
  <c r="K98" i="26" s="1"/>
  <c r="AD59" i="26"/>
  <c r="AB59" i="26"/>
  <c r="V59" i="26"/>
  <c r="W59" i="26" s="1"/>
  <c r="J98" i="26" s="1"/>
  <c r="T59" i="26"/>
  <c r="N59" i="26"/>
  <c r="O59" i="26" s="1"/>
  <c r="I98" i="26" s="1"/>
  <c r="L59" i="26"/>
  <c r="F59" i="26"/>
  <c r="G59" i="26" s="1"/>
  <c r="H98" i="26" s="1"/>
  <c r="D59" i="26"/>
  <c r="AJ58" i="26"/>
  <c r="AL58" i="26" s="1"/>
  <c r="AD58" i="26"/>
  <c r="AE58" i="26" s="1"/>
  <c r="K97" i="26" s="1"/>
  <c r="AB58" i="26"/>
  <c r="V58" i="26"/>
  <c r="W58" i="26" s="1"/>
  <c r="J97" i="26" s="1"/>
  <c r="T58" i="26"/>
  <c r="N58" i="26"/>
  <c r="O58" i="26" s="1"/>
  <c r="L58" i="26"/>
  <c r="F58" i="26"/>
  <c r="G58" i="26" s="1"/>
  <c r="H97" i="26" s="1"/>
  <c r="D58" i="26"/>
  <c r="AJ57" i="26"/>
  <c r="AL57" i="26" s="1"/>
  <c r="AM57" i="26" s="1"/>
  <c r="G96" i="26" s="1"/>
  <c r="AD57" i="26"/>
  <c r="AE57" i="26" s="1"/>
  <c r="K96" i="26" s="1"/>
  <c r="AB57" i="26"/>
  <c r="V57" i="26"/>
  <c r="W57" i="26" s="1"/>
  <c r="T57" i="26"/>
  <c r="N57" i="26"/>
  <c r="O57" i="26" s="1"/>
  <c r="I96" i="26" s="1"/>
  <c r="L57" i="26"/>
  <c r="F57" i="26"/>
  <c r="G57" i="26" s="1"/>
  <c r="H96" i="26" s="1"/>
  <c r="D57" i="26"/>
  <c r="AJ56" i="26"/>
  <c r="AL56" i="26" s="1"/>
  <c r="AD56" i="26"/>
  <c r="AE56" i="26" s="1"/>
  <c r="K95" i="26" s="1"/>
  <c r="AB56" i="26"/>
  <c r="V56" i="26"/>
  <c r="W56" i="26" s="1"/>
  <c r="J95" i="26" s="1"/>
  <c r="T56" i="26"/>
  <c r="N56" i="26"/>
  <c r="O56" i="26" s="1"/>
  <c r="I95" i="26" s="1"/>
  <c r="L56" i="26"/>
  <c r="F56" i="26"/>
  <c r="G56" i="26" s="1"/>
  <c r="H95" i="26" s="1"/>
  <c r="D56" i="26"/>
  <c r="AJ55" i="26"/>
  <c r="AL55" i="26" s="1"/>
  <c r="AD55" i="26"/>
  <c r="AE55" i="26" s="1"/>
  <c r="K94" i="26" s="1"/>
  <c r="AB55" i="26"/>
  <c r="V55" i="26"/>
  <c r="W55" i="26" s="1"/>
  <c r="J94" i="26" s="1"/>
  <c r="T55" i="26"/>
  <c r="N55" i="26"/>
  <c r="O55" i="26" s="1"/>
  <c r="I94" i="26" s="1"/>
  <c r="L55" i="26"/>
  <c r="F55" i="26"/>
  <c r="G55" i="26" s="1"/>
  <c r="H94" i="26" s="1"/>
  <c r="D55" i="26"/>
  <c r="AJ54" i="26"/>
  <c r="AL54" i="26" s="1"/>
  <c r="AD54" i="26"/>
  <c r="AE54" i="26" s="1"/>
  <c r="K93" i="26" s="1"/>
  <c r="AB54" i="26"/>
  <c r="V54" i="26"/>
  <c r="W54" i="26" s="1"/>
  <c r="J93" i="26" s="1"/>
  <c r="T54" i="26"/>
  <c r="N54" i="26"/>
  <c r="O54" i="26" s="1"/>
  <c r="L54" i="26"/>
  <c r="F54" i="26"/>
  <c r="G54" i="26" s="1"/>
  <c r="H93" i="26" s="1"/>
  <c r="D54" i="26"/>
  <c r="AJ53" i="26"/>
  <c r="AL53" i="26" s="1"/>
  <c r="AD53" i="26"/>
  <c r="AE53" i="26" s="1"/>
  <c r="K92" i="26" s="1"/>
  <c r="AB53" i="26"/>
  <c r="V53" i="26"/>
  <c r="W53" i="26" s="1"/>
  <c r="J92" i="26" s="1"/>
  <c r="T53" i="26"/>
  <c r="N53" i="26"/>
  <c r="O53" i="26" s="1"/>
  <c r="I92" i="26" s="1"/>
  <c r="L53" i="26"/>
  <c r="F53" i="26"/>
  <c r="G53" i="26" s="1"/>
  <c r="H92" i="26" s="1"/>
  <c r="D53" i="26"/>
  <c r="AJ52" i="26"/>
  <c r="AL52" i="26" s="1"/>
  <c r="AD52" i="26"/>
  <c r="AE52" i="26" s="1"/>
  <c r="K91" i="26" s="1"/>
  <c r="AB52" i="26"/>
  <c r="V52" i="26"/>
  <c r="W52" i="26" s="1"/>
  <c r="J91" i="26" s="1"/>
  <c r="T52" i="26"/>
  <c r="N52" i="26"/>
  <c r="O52" i="26" s="1"/>
  <c r="I91" i="26" s="1"/>
  <c r="L52" i="26"/>
  <c r="F52" i="26"/>
  <c r="G52" i="26" s="1"/>
  <c r="H91" i="26" s="1"/>
  <c r="D52" i="26"/>
  <c r="AJ51" i="26"/>
  <c r="AL51" i="26" s="1"/>
  <c r="AE51" i="26"/>
  <c r="K90" i="26" s="1"/>
  <c r="AD51" i="26"/>
  <c r="AB51" i="26"/>
  <c r="V51" i="26"/>
  <c r="W51" i="26" s="1"/>
  <c r="J90" i="26" s="1"/>
  <c r="T51" i="26"/>
  <c r="N51" i="26"/>
  <c r="O51" i="26" s="1"/>
  <c r="I90" i="26" s="1"/>
  <c r="L51" i="26"/>
  <c r="F51" i="26"/>
  <c r="G51" i="26" s="1"/>
  <c r="H90" i="26" s="1"/>
  <c r="D51" i="26"/>
  <c r="AJ50" i="26"/>
  <c r="AL50" i="26" s="1"/>
  <c r="AD50" i="26"/>
  <c r="AE50" i="26" s="1"/>
  <c r="K89" i="26" s="1"/>
  <c r="AB50" i="26"/>
  <c r="V50" i="26"/>
  <c r="W50" i="26" s="1"/>
  <c r="J89" i="26" s="1"/>
  <c r="T50" i="26"/>
  <c r="N50" i="26"/>
  <c r="O50" i="26" s="1"/>
  <c r="I89" i="26" s="1"/>
  <c r="L50" i="26"/>
  <c r="F50" i="26"/>
  <c r="G50" i="26" s="1"/>
  <c r="H89" i="26" s="1"/>
  <c r="D50" i="26"/>
  <c r="AJ49" i="26"/>
  <c r="AL49" i="26" s="1"/>
  <c r="AD49" i="26"/>
  <c r="AE49" i="26" s="1"/>
  <c r="K88" i="26" s="1"/>
  <c r="AB49" i="26"/>
  <c r="V49" i="26"/>
  <c r="W49" i="26" s="1"/>
  <c r="J88" i="26" s="1"/>
  <c r="T49" i="26"/>
  <c r="N49" i="26"/>
  <c r="O49" i="26" s="1"/>
  <c r="I88" i="26" s="1"/>
  <c r="L49" i="26"/>
  <c r="F49" i="26"/>
  <c r="G49" i="26" s="1"/>
  <c r="H88" i="26" s="1"/>
  <c r="D49" i="26"/>
  <c r="AJ48" i="26"/>
  <c r="AL48" i="26" s="1"/>
  <c r="AD48" i="26"/>
  <c r="AE48" i="26" s="1"/>
  <c r="K87" i="26" s="1"/>
  <c r="AB48" i="26"/>
  <c r="V48" i="26"/>
  <c r="W48" i="26" s="1"/>
  <c r="J87" i="26" s="1"/>
  <c r="T48" i="26"/>
  <c r="N48" i="26"/>
  <c r="O48" i="26" s="1"/>
  <c r="I87" i="26" s="1"/>
  <c r="L48" i="26"/>
  <c r="F48" i="26"/>
  <c r="G48" i="26" s="1"/>
  <c r="H87" i="26" s="1"/>
  <c r="D48" i="26"/>
  <c r="AJ47" i="26"/>
  <c r="AL47" i="26" s="1"/>
  <c r="AD47" i="26"/>
  <c r="AE47" i="26" s="1"/>
  <c r="K86" i="26" s="1"/>
  <c r="AB47" i="26"/>
  <c r="V47" i="26"/>
  <c r="W47" i="26" s="1"/>
  <c r="J86" i="26" s="1"/>
  <c r="T47" i="26"/>
  <c r="N47" i="26"/>
  <c r="O47" i="26" s="1"/>
  <c r="I86" i="26" s="1"/>
  <c r="L47" i="26"/>
  <c r="F47" i="26"/>
  <c r="G47" i="26" s="1"/>
  <c r="H86" i="26" s="1"/>
  <c r="D47" i="26"/>
  <c r="AJ46" i="26"/>
  <c r="AL46" i="26" s="1"/>
  <c r="AD46" i="26"/>
  <c r="AE46" i="26" s="1"/>
  <c r="K85" i="26" s="1"/>
  <c r="AB46" i="26"/>
  <c r="V46" i="26"/>
  <c r="W46" i="26" s="1"/>
  <c r="J85" i="26" s="1"/>
  <c r="T46" i="26"/>
  <c r="N46" i="26"/>
  <c r="O46" i="26" s="1"/>
  <c r="I85" i="26" s="1"/>
  <c r="L46" i="26"/>
  <c r="F46" i="26"/>
  <c r="G46" i="26" s="1"/>
  <c r="H85" i="26" s="1"/>
  <c r="D46" i="26"/>
  <c r="AD45" i="26"/>
  <c r="AE45" i="26" s="1"/>
  <c r="K84" i="26" s="1"/>
  <c r="AB45" i="26"/>
  <c r="V45" i="26"/>
  <c r="W45" i="26" s="1"/>
  <c r="J84" i="26" s="1"/>
  <c r="T45" i="26"/>
  <c r="N45" i="26"/>
  <c r="O45" i="26" s="1"/>
  <c r="I84" i="26" s="1"/>
  <c r="L45" i="26"/>
  <c r="F45" i="26"/>
  <c r="G45" i="26" s="1"/>
  <c r="H84" i="26" s="1"/>
  <c r="D45" i="26"/>
  <c r="AJ44" i="26"/>
  <c r="AL44" i="26" s="1"/>
  <c r="AD44" i="26"/>
  <c r="AE44" i="26" s="1"/>
  <c r="K83" i="26" s="1"/>
  <c r="AB44" i="26"/>
  <c r="V44" i="26"/>
  <c r="W44" i="26" s="1"/>
  <c r="J83" i="26" s="1"/>
  <c r="T44" i="26"/>
  <c r="N44" i="26"/>
  <c r="O44" i="26" s="1"/>
  <c r="I83" i="26" s="1"/>
  <c r="L44" i="26"/>
  <c r="F44" i="26"/>
  <c r="G44" i="26" s="1"/>
  <c r="H83" i="26" s="1"/>
  <c r="D44" i="26"/>
  <c r="AJ43" i="26"/>
  <c r="AL43" i="26" s="1"/>
  <c r="AD43" i="26"/>
  <c r="AE43" i="26" s="1"/>
  <c r="K82" i="26" s="1"/>
  <c r="AB43" i="26"/>
  <c r="V43" i="26"/>
  <c r="W43" i="26" s="1"/>
  <c r="J82" i="26" s="1"/>
  <c r="T43" i="26"/>
  <c r="N43" i="26"/>
  <c r="O43" i="26" s="1"/>
  <c r="I82" i="26" s="1"/>
  <c r="L43" i="26"/>
  <c r="F43" i="26"/>
  <c r="G43" i="26" s="1"/>
  <c r="H82" i="26" s="1"/>
  <c r="D43" i="26"/>
  <c r="AJ38" i="26"/>
  <c r="AL38" i="26" s="1"/>
  <c r="AM38" i="26" s="1"/>
  <c r="F115" i="26" s="1"/>
  <c r="AD38" i="26"/>
  <c r="AE38" i="26" s="1"/>
  <c r="E115" i="26" s="1"/>
  <c r="AB38" i="26"/>
  <c r="V38" i="26"/>
  <c r="W38" i="26" s="1"/>
  <c r="D115" i="26" s="1"/>
  <c r="T38" i="26"/>
  <c r="N38" i="26"/>
  <c r="O38" i="26" s="1"/>
  <c r="C115" i="26" s="1"/>
  <c r="L38" i="26"/>
  <c r="F38" i="26"/>
  <c r="G38" i="26" s="1"/>
  <c r="B115" i="26" s="1"/>
  <c r="D38" i="26"/>
  <c r="AL37" i="26"/>
  <c r="AJ37" i="26"/>
  <c r="AD37" i="26"/>
  <c r="AE37" i="26" s="1"/>
  <c r="E114" i="26" s="1"/>
  <c r="AB37" i="26"/>
  <c r="V37" i="26"/>
  <c r="W37" i="26" s="1"/>
  <c r="D114" i="26" s="1"/>
  <c r="T37" i="26"/>
  <c r="N37" i="26"/>
  <c r="O37" i="26" s="1"/>
  <c r="C114" i="26" s="1"/>
  <c r="L37" i="26"/>
  <c r="F37" i="26"/>
  <c r="G37" i="26" s="1"/>
  <c r="B114" i="26" s="1"/>
  <c r="D37" i="26"/>
  <c r="AJ36" i="26"/>
  <c r="AL36" i="26" s="1"/>
  <c r="AM36" i="26" s="1"/>
  <c r="F113" i="26" s="1"/>
  <c r="AD36" i="26"/>
  <c r="AE36" i="26" s="1"/>
  <c r="E113" i="26" s="1"/>
  <c r="AB36" i="26"/>
  <c r="V36" i="26"/>
  <c r="W36" i="26" s="1"/>
  <c r="D113" i="26" s="1"/>
  <c r="T36" i="26"/>
  <c r="O36" i="26"/>
  <c r="C113" i="26" s="1"/>
  <c r="N36" i="26"/>
  <c r="L36" i="26"/>
  <c r="F36" i="26"/>
  <c r="G36" i="26" s="1"/>
  <c r="B113" i="26" s="1"/>
  <c r="D36" i="26"/>
  <c r="AJ35" i="26"/>
  <c r="AL35" i="26" s="1"/>
  <c r="AD35" i="26"/>
  <c r="AE35" i="26" s="1"/>
  <c r="E112" i="26" s="1"/>
  <c r="AB35" i="26"/>
  <c r="V35" i="26"/>
  <c r="W35" i="26" s="1"/>
  <c r="D112" i="26" s="1"/>
  <c r="T35" i="26"/>
  <c r="N35" i="26"/>
  <c r="O35" i="26" s="1"/>
  <c r="C112" i="26" s="1"/>
  <c r="L35" i="26"/>
  <c r="F35" i="26"/>
  <c r="G35" i="26" s="1"/>
  <c r="B112" i="26" s="1"/>
  <c r="D35" i="26"/>
  <c r="AJ34" i="26"/>
  <c r="AL34" i="26" s="1"/>
  <c r="AM34" i="26" s="1"/>
  <c r="F111" i="26" s="1"/>
  <c r="AD34" i="26"/>
  <c r="AE34" i="26" s="1"/>
  <c r="AB34" i="26"/>
  <c r="V34" i="26"/>
  <c r="W34" i="26" s="1"/>
  <c r="D111" i="26" s="1"/>
  <c r="T34" i="26"/>
  <c r="N34" i="26"/>
  <c r="O34" i="26" s="1"/>
  <c r="C111" i="26" s="1"/>
  <c r="L34" i="26"/>
  <c r="F34" i="26"/>
  <c r="G34" i="26" s="1"/>
  <c r="B111" i="26" s="1"/>
  <c r="D34" i="26"/>
  <c r="AJ33" i="26"/>
  <c r="AL33" i="26" s="1"/>
  <c r="AE33" i="26"/>
  <c r="E110" i="26" s="1"/>
  <c r="AD33" i="26"/>
  <c r="AB33" i="26"/>
  <c r="V33" i="26"/>
  <c r="W33" i="26" s="1"/>
  <c r="D110" i="26" s="1"/>
  <c r="T33" i="26"/>
  <c r="N33" i="26"/>
  <c r="O33" i="26" s="1"/>
  <c r="C110" i="26" s="1"/>
  <c r="L33" i="26"/>
  <c r="G33" i="26"/>
  <c r="B110" i="26" s="1"/>
  <c r="F33" i="26"/>
  <c r="D33" i="26"/>
  <c r="AJ32" i="26"/>
  <c r="AL32" i="26" s="1"/>
  <c r="AM32" i="26" s="1"/>
  <c r="F109" i="26" s="1"/>
  <c r="AD32" i="26"/>
  <c r="AE32" i="26" s="1"/>
  <c r="E109" i="26" s="1"/>
  <c r="AB32" i="26"/>
  <c r="V32" i="26"/>
  <c r="W32" i="26" s="1"/>
  <c r="D109" i="26" s="1"/>
  <c r="T32" i="26"/>
  <c r="N32" i="26"/>
  <c r="O32" i="26" s="1"/>
  <c r="C109" i="26" s="1"/>
  <c r="L32" i="26"/>
  <c r="G32" i="26"/>
  <c r="B109" i="26" s="1"/>
  <c r="F32" i="26"/>
  <c r="D32" i="26"/>
  <c r="AJ31" i="26"/>
  <c r="AL31" i="26" s="1"/>
  <c r="AD31" i="26"/>
  <c r="AE31" i="26" s="1"/>
  <c r="E108" i="26" s="1"/>
  <c r="AB31" i="26"/>
  <c r="V31" i="26"/>
  <c r="W31" i="26" s="1"/>
  <c r="D108" i="26" s="1"/>
  <c r="T31" i="26"/>
  <c r="N31" i="26"/>
  <c r="O31" i="26" s="1"/>
  <c r="C108" i="26" s="1"/>
  <c r="L31" i="26"/>
  <c r="F31" i="26"/>
  <c r="G31" i="26" s="1"/>
  <c r="B108" i="26" s="1"/>
  <c r="D31" i="26"/>
  <c r="AJ30" i="26"/>
  <c r="AL30" i="26" s="1"/>
  <c r="AM30" i="26" s="1"/>
  <c r="F107" i="26" s="1"/>
  <c r="AD30" i="26"/>
  <c r="AE30" i="26" s="1"/>
  <c r="E107" i="26" s="1"/>
  <c r="AB30" i="26"/>
  <c r="V30" i="26"/>
  <c r="W30" i="26" s="1"/>
  <c r="D107" i="26" s="1"/>
  <c r="T30" i="26"/>
  <c r="N30" i="26"/>
  <c r="O30" i="26" s="1"/>
  <c r="C107" i="26" s="1"/>
  <c r="L30" i="26"/>
  <c r="F30" i="26"/>
  <c r="G30" i="26" s="1"/>
  <c r="B107" i="26" s="1"/>
  <c r="D30" i="26"/>
  <c r="AJ29" i="26"/>
  <c r="AL29" i="26" s="1"/>
  <c r="AD29" i="26"/>
  <c r="AE29" i="26" s="1"/>
  <c r="E106" i="26" s="1"/>
  <c r="AB29" i="26"/>
  <c r="V29" i="26"/>
  <c r="W29" i="26" s="1"/>
  <c r="D106" i="26" s="1"/>
  <c r="T29" i="26"/>
  <c r="N29" i="26"/>
  <c r="O29" i="26" s="1"/>
  <c r="C106" i="26" s="1"/>
  <c r="L29" i="26"/>
  <c r="F29" i="26"/>
  <c r="G29" i="26" s="1"/>
  <c r="B106" i="26" s="1"/>
  <c r="D29" i="26"/>
  <c r="AJ28" i="26"/>
  <c r="AL28" i="26" s="1"/>
  <c r="AM28" i="26" s="1"/>
  <c r="F105" i="26" s="1"/>
  <c r="AD28" i="26"/>
  <c r="AE28" i="26" s="1"/>
  <c r="E105" i="26" s="1"/>
  <c r="AB28" i="26"/>
  <c r="V28" i="26"/>
  <c r="W28" i="26" s="1"/>
  <c r="D105" i="26" s="1"/>
  <c r="T28" i="26"/>
  <c r="N28" i="26"/>
  <c r="O28" i="26" s="1"/>
  <c r="C105" i="26" s="1"/>
  <c r="L28" i="26"/>
  <c r="F28" i="26"/>
  <c r="G28" i="26" s="1"/>
  <c r="B105" i="26" s="1"/>
  <c r="D28" i="26"/>
  <c r="AL27" i="26"/>
  <c r="AJ27" i="26"/>
  <c r="AD27" i="26"/>
  <c r="AE27" i="26" s="1"/>
  <c r="E104" i="26" s="1"/>
  <c r="AB27" i="26"/>
  <c r="V27" i="26"/>
  <c r="W27" i="26" s="1"/>
  <c r="D104" i="26" s="1"/>
  <c r="T27" i="26"/>
  <c r="N27" i="26"/>
  <c r="O27" i="26" s="1"/>
  <c r="C104" i="26" s="1"/>
  <c r="L27" i="26"/>
  <c r="F27" i="26"/>
  <c r="G27" i="26" s="1"/>
  <c r="B104" i="26" s="1"/>
  <c r="D27" i="26"/>
  <c r="AJ26" i="26"/>
  <c r="AL26" i="26" s="1"/>
  <c r="AM26" i="26" s="1"/>
  <c r="F103" i="26" s="1"/>
  <c r="AD26" i="26"/>
  <c r="AE26" i="26" s="1"/>
  <c r="E103" i="26" s="1"/>
  <c r="AB26" i="26"/>
  <c r="V26" i="26"/>
  <c r="W26" i="26" s="1"/>
  <c r="T26" i="26"/>
  <c r="N26" i="26"/>
  <c r="O26" i="26" s="1"/>
  <c r="C103" i="26" s="1"/>
  <c r="L26" i="26"/>
  <c r="F26" i="26"/>
  <c r="G26" i="26" s="1"/>
  <c r="B103" i="26" s="1"/>
  <c r="D26" i="26"/>
  <c r="AJ25" i="26"/>
  <c r="AL25" i="26" s="1"/>
  <c r="AD25" i="26"/>
  <c r="AE25" i="26" s="1"/>
  <c r="E102" i="26" s="1"/>
  <c r="AB25" i="26"/>
  <c r="W25" i="26"/>
  <c r="D102" i="26" s="1"/>
  <c r="V25" i="26"/>
  <c r="T25" i="26"/>
  <c r="N25" i="26"/>
  <c r="O25" i="26" s="1"/>
  <c r="C102" i="26" s="1"/>
  <c r="L25" i="26"/>
  <c r="F25" i="26"/>
  <c r="G25" i="26" s="1"/>
  <c r="B102" i="26" s="1"/>
  <c r="D25" i="26"/>
  <c r="AJ24" i="26"/>
  <c r="AL24" i="26" s="1"/>
  <c r="AM24" i="26" s="1"/>
  <c r="F101" i="26" s="1"/>
  <c r="AD24" i="26"/>
  <c r="AE24" i="26" s="1"/>
  <c r="E101" i="26" s="1"/>
  <c r="AB24" i="26"/>
  <c r="V24" i="26"/>
  <c r="W24" i="26" s="1"/>
  <c r="D101" i="26" s="1"/>
  <c r="T24" i="26"/>
  <c r="N24" i="26"/>
  <c r="O24" i="26" s="1"/>
  <c r="C101" i="26" s="1"/>
  <c r="L24" i="26"/>
  <c r="F24" i="26"/>
  <c r="G24" i="26" s="1"/>
  <c r="B101" i="26" s="1"/>
  <c r="D24" i="26"/>
  <c r="AJ23" i="26"/>
  <c r="AL23" i="26" s="1"/>
  <c r="AD23" i="26"/>
  <c r="AE23" i="26" s="1"/>
  <c r="E100" i="26" s="1"/>
  <c r="AB23" i="26"/>
  <c r="V23" i="26"/>
  <c r="W23" i="26" s="1"/>
  <c r="D100" i="26" s="1"/>
  <c r="T23" i="26"/>
  <c r="N23" i="26"/>
  <c r="O23" i="26" s="1"/>
  <c r="C100" i="26" s="1"/>
  <c r="L23" i="26"/>
  <c r="F23" i="26"/>
  <c r="G23" i="26" s="1"/>
  <c r="B100" i="26" s="1"/>
  <c r="D23" i="26"/>
  <c r="AJ22" i="26"/>
  <c r="AL22" i="26" s="1"/>
  <c r="AM22" i="26" s="1"/>
  <c r="F99" i="26" s="1"/>
  <c r="AE22" i="26"/>
  <c r="E99" i="26" s="1"/>
  <c r="AD22" i="26"/>
  <c r="AB22" i="26"/>
  <c r="V22" i="26"/>
  <c r="W22" i="26" s="1"/>
  <c r="D99" i="26" s="1"/>
  <c r="T22" i="26"/>
  <c r="N22" i="26"/>
  <c r="O22" i="26" s="1"/>
  <c r="C99" i="26" s="1"/>
  <c r="L22" i="26"/>
  <c r="F22" i="26"/>
  <c r="G22" i="26" s="1"/>
  <c r="B99" i="26" s="1"/>
  <c r="D22" i="26"/>
  <c r="AJ21" i="26"/>
  <c r="AL21" i="26" s="1"/>
  <c r="AD21" i="26"/>
  <c r="AE21" i="26" s="1"/>
  <c r="E98" i="26" s="1"/>
  <c r="AB21" i="26"/>
  <c r="V21" i="26"/>
  <c r="W21" i="26" s="1"/>
  <c r="D98" i="26" s="1"/>
  <c r="T21" i="26"/>
  <c r="N21" i="26"/>
  <c r="O21" i="26" s="1"/>
  <c r="C98" i="26" s="1"/>
  <c r="L21" i="26"/>
  <c r="F21" i="26"/>
  <c r="G21" i="26" s="1"/>
  <c r="B98" i="26" s="1"/>
  <c r="D21" i="26"/>
  <c r="AJ20" i="26"/>
  <c r="AL20" i="26" s="1"/>
  <c r="AM20" i="26" s="1"/>
  <c r="F97" i="26" s="1"/>
  <c r="AD20" i="26"/>
  <c r="AE20" i="26" s="1"/>
  <c r="E97" i="26" s="1"/>
  <c r="AB20" i="26"/>
  <c r="V20" i="26"/>
  <c r="W20" i="26" s="1"/>
  <c r="D97" i="26" s="1"/>
  <c r="T20" i="26"/>
  <c r="N20" i="26"/>
  <c r="O20" i="26" s="1"/>
  <c r="C97" i="26" s="1"/>
  <c r="L20" i="26"/>
  <c r="F20" i="26"/>
  <c r="G20" i="26" s="1"/>
  <c r="B97" i="26" s="1"/>
  <c r="D20" i="26"/>
  <c r="AJ19" i="26"/>
  <c r="AL19" i="26" s="1"/>
  <c r="AD19" i="26"/>
  <c r="AE19" i="26" s="1"/>
  <c r="E96" i="26" s="1"/>
  <c r="AB19" i="26"/>
  <c r="V19" i="26"/>
  <c r="W19" i="26" s="1"/>
  <c r="D96" i="26" s="1"/>
  <c r="T19" i="26"/>
  <c r="N19" i="26"/>
  <c r="O19" i="26" s="1"/>
  <c r="C96" i="26" s="1"/>
  <c r="L19" i="26"/>
  <c r="F19" i="26"/>
  <c r="G19" i="26" s="1"/>
  <c r="D19" i="26"/>
  <c r="AJ18" i="26"/>
  <c r="AL18" i="26" s="1"/>
  <c r="AM18" i="26" s="1"/>
  <c r="F95" i="26" s="1"/>
  <c r="AD18" i="26"/>
  <c r="AE18" i="26" s="1"/>
  <c r="AB18" i="26"/>
  <c r="V18" i="26"/>
  <c r="W18" i="26" s="1"/>
  <c r="D95" i="26" s="1"/>
  <c r="T18" i="26"/>
  <c r="N18" i="26"/>
  <c r="O18" i="26" s="1"/>
  <c r="C95" i="26" s="1"/>
  <c r="L18" i="26"/>
  <c r="F18" i="26"/>
  <c r="G18" i="26" s="1"/>
  <c r="B95" i="26" s="1"/>
  <c r="D18" i="26"/>
  <c r="AJ17" i="26"/>
  <c r="AL17" i="26" s="1"/>
  <c r="AD17" i="26"/>
  <c r="AE17" i="26" s="1"/>
  <c r="E94" i="26" s="1"/>
  <c r="AB17" i="26"/>
  <c r="V17" i="26"/>
  <c r="W17" i="26" s="1"/>
  <c r="D94" i="26" s="1"/>
  <c r="T17" i="26"/>
  <c r="N17" i="26"/>
  <c r="O17" i="26" s="1"/>
  <c r="C94" i="26" s="1"/>
  <c r="L17" i="26"/>
  <c r="F17" i="26"/>
  <c r="G17" i="26" s="1"/>
  <c r="B94" i="26" s="1"/>
  <c r="D17" i="26"/>
  <c r="AJ16" i="26"/>
  <c r="AL16" i="26" s="1"/>
  <c r="AD16" i="26"/>
  <c r="AE16" i="26" s="1"/>
  <c r="E93" i="26" s="1"/>
  <c r="AB16" i="26"/>
  <c r="V16" i="26"/>
  <c r="W16" i="26" s="1"/>
  <c r="D93" i="26" s="1"/>
  <c r="T16" i="26"/>
  <c r="N16" i="26"/>
  <c r="O16" i="26" s="1"/>
  <c r="C93" i="26" s="1"/>
  <c r="L16" i="26"/>
  <c r="F16" i="26"/>
  <c r="G16" i="26" s="1"/>
  <c r="B93" i="26" s="1"/>
  <c r="D16" i="26"/>
  <c r="AJ15" i="26"/>
  <c r="AL15" i="26" s="1"/>
  <c r="AD15" i="26"/>
  <c r="AE15" i="26" s="1"/>
  <c r="E92" i="26" s="1"/>
  <c r="AB15" i="26"/>
  <c r="V15" i="26"/>
  <c r="W15" i="26" s="1"/>
  <c r="D92" i="26" s="1"/>
  <c r="T15" i="26"/>
  <c r="N15" i="26"/>
  <c r="O15" i="26" s="1"/>
  <c r="C92" i="26" s="1"/>
  <c r="L15" i="26"/>
  <c r="F15" i="26"/>
  <c r="G15" i="26" s="1"/>
  <c r="B92" i="26" s="1"/>
  <c r="D15" i="26"/>
  <c r="AJ14" i="26"/>
  <c r="AL14" i="26" s="1"/>
  <c r="AD14" i="26"/>
  <c r="AE14" i="26" s="1"/>
  <c r="E91" i="26" s="1"/>
  <c r="AB14" i="26"/>
  <c r="V14" i="26"/>
  <c r="W14" i="26" s="1"/>
  <c r="D91" i="26" s="1"/>
  <c r="T14" i="26"/>
  <c r="N14" i="26"/>
  <c r="O14" i="26" s="1"/>
  <c r="C91" i="26" s="1"/>
  <c r="L14" i="26"/>
  <c r="F14" i="26"/>
  <c r="G14" i="26" s="1"/>
  <c r="B91" i="26" s="1"/>
  <c r="D14" i="26"/>
  <c r="AJ13" i="26"/>
  <c r="AL13" i="26" s="1"/>
  <c r="AD13" i="26"/>
  <c r="AE13" i="26" s="1"/>
  <c r="E90" i="26" s="1"/>
  <c r="AB13" i="26"/>
  <c r="V13" i="26"/>
  <c r="W13" i="26" s="1"/>
  <c r="D90" i="26" s="1"/>
  <c r="T13" i="26"/>
  <c r="N13" i="26"/>
  <c r="O13" i="26" s="1"/>
  <c r="C90" i="26" s="1"/>
  <c r="L13" i="26"/>
  <c r="F13" i="26"/>
  <c r="G13" i="26" s="1"/>
  <c r="B90" i="26" s="1"/>
  <c r="D13" i="26"/>
  <c r="AJ12" i="26"/>
  <c r="AL12" i="26" s="1"/>
  <c r="AD12" i="26"/>
  <c r="AE12" i="26" s="1"/>
  <c r="E89" i="26" s="1"/>
  <c r="AB12" i="26"/>
  <c r="V12" i="26"/>
  <c r="W12" i="26" s="1"/>
  <c r="D89" i="26" s="1"/>
  <c r="T12" i="26"/>
  <c r="O12" i="26"/>
  <c r="C89" i="26" s="1"/>
  <c r="N12" i="26"/>
  <c r="L12" i="26"/>
  <c r="F12" i="26"/>
  <c r="G12" i="26" s="1"/>
  <c r="B89" i="26" s="1"/>
  <c r="D12" i="26"/>
  <c r="AJ11" i="26"/>
  <c r="AL11" i="26" s="1"/>
  <c r="AD11" i="26"/>
  <c r="AE11" i="26" s="1"/>
  <c r="E88" i="26" s="1"/>
  <c r="AB11" i="26"/>
  <c r="V11" i="26"/>
  <c r="W11" i="26" s="1"/>
  <c r="D88" i="26" s="1"/>
  <c r="T11" i="26"/>
  <c r="N11" i="26"/>
  <c r="O11" i="26" s="1"/>
  <c r="C88" i="26" s="1"/>
  <c r="L11" i="26"/>
  <c r="F11" i="26"/>
  <c r="G11" i="26" s="1"/>
  <c r="B88" i="26" s="1"/>
  <c r="D11" i="26"/>
  <c r="AL10" i="26"/>
  <c r="AJ10" i="26"/>
  <c r="AD10" i="26"/>
  <c r="AE10" i="26" s="1"/>
  <c r="E87" i="26" s="1"/>
  <c r="AB10" i="26"/>
  <c r="V10" i="26"/>
  <c r="W10" i="26" s="1"/>
  <c r="D87" i="26" s="1"/>
  <c r="T10" i="26"/>
  <c r="O10" i="26"/>
  <c r="C87" i="26" s="1"/>
  <c r="N10" i="26"/>
  <c r="L10" i="26"/>
  <c r="F10" i="26"/>
  <c r="G10" i="26" s="1"/>
  <c r="B87" i="26" s="1"/>
  <c r="D10" i="26"/>
  <c r="AJ9" i="26"/>
  <c r="AL9" i="26" s="1"/>
  <c r="AE9" i="26"/>
  <c r="E86" i="26" s="1"/>
  <c r="AD9" i="26"/>
  <c r="AB9" i="26"/>
  <c r="V9" i="26"/>
  <c r="W9" i="26" s="1"/>
  <c r="D86" i="26" s="1"/>
  <c r="T9" i="26"/>
  <c r="N9" i="26"/>
  <c r="O9" i="26" s="1"/>
  <c r="C86" i="26" s="1"/>
  <c r="L9" i="26"/>
  <c r="G9" i="26"/>
  <c r="B86" i="26" s="1"/>
  <c r="F9" i="26"/>
  <c r="D9" i="26"/>
  <c r="AJ8" i="26"/>
  <c r="AL8" i="26" s="1"/>
  <c r="AD8" i="26"/>
  <c r="AE8" i="26" s="1"/>
  <c r="E85" i="26" s="1"/>
  <c r="AB8" i="26"/>
  <c r="V8" i="26"/>
  <c r="W8" i="26" s="1"/>
  <c r="D85" i="26" s="1"/>
  <c r="T8" i="26"/>
  <c r="N8" i="26"/>
  <c r="O8" i="26" s="1"/>
  <c r="C85" i="26" s="1"/>
  <c r="L8" i="26"/>
  <c r="F8" i="26"/>
  <c r="G8" i="26" s="1"/>
  <c r="B85" i="26" s="1"/>
  <c r="D8" i="26"/>
  <c r="AJ7" i="26"/>
  <c r="AL7" i="26" s="1"/>
  <c r="AD7" i="26"/>
  <c r="AE7" i="26" s="1"/>
  <c r="E84" i="26" s="1"/>
  <c r="AB7" i="26"/>
  <c r="V7" i="26"/>
  <c r="W7" i="26" s="1"/>
  <c r="D84" i="26" s="1"/>
  <c r="T7" i="26"/>
  <c r="N7" i="26"/>
  <c r="O7" i="26" s="1"/>
  <c r="C84" i="26" s="1"/>
  <c r="L7" i="26"/>
  <c r="F7" i="26"/>
  <c r="G7" i="26" s="1"/>
  <c r="B84" i="26" s="1"/>
  <c r="D7" i="26"/>
  <c r="AJ6" i="26"/>
  <c r="AL6" i="26" s="1"/>
  <c r="AD6" i="26"/>
  <c r="AE6" i="26" s="1"/>
  <c r="E83" i="26" s="1"/>
  <c r="AB6" i="26"/>
  <c r="V6" i="26"/>
  <c r="W6" i="26" s="1"/>
  <c r="D83" i="26" s="1"/>
  <c r="T6" i="26"/>
  <c r="N6" i="26"/>
  <c r="O6" i="26" s="1"/>
  <c r="C83" i="26" s="1"/>
  <c r="L6" i="26"/>
  <c r="F6" i="26"/>
  <c r="G6" i="26" s="1"/>
  <c r="B83" i="26" s="1"/>
  <c r="D6" i="26"/>
  <c r="AJ5" i="26"/>
  <c r="AL5" i="26" s="1"/>
  <c r="AD5" i="26"/>
  <c r="AE5" i="26" s="1"/>
  <c r="E82" i="26" s="1"/>
  <c r="AB5" i="26"/>
  <c r="V5" i="26"/>
  <c r="W5" i="26" s="1"/>
  <c r="D82" i="26" s="1"/>
  <c r="T5" i="26"/>
  <c r="N5" i="26"/>
  <c r="O5" i="26" s="1"/>
  <c r="C82" i="26" s="1"/>
  <c r="L5" i="26"/>
  <c r="F5" i="26"/>
  <c r="G5" i="26" s="1"/>
  <c r="B82" i="26" s="1"/>
  <c r="D5" i="26"/>
  <c r="AM15" i="26" l="1"/>
  <c r="F92" i="26" s="1"/>
  <c r="AM21" i="26"/>
  <c r="F98" i="26" s="1"/>
  <c r="AM25" i="26"/>
  <c r="F102" i="26" s="1"/>
  <c r="AM33" i="26"/>
  <c r="F110" i="26" s="1"/>
  <c r="AM37" i="26"/>
  <c r="F114" i="26" s="1"/>
  <c r="AM5" i="26"/>
  <c r="F82" i="26" s="1"/>
  <c r="AM16" i="26"/>
  <c r="F93" i="26" s="1"/>
  <c r="AM6" i="26"/>
  <c r="F83" i="26" s="1"/>
  <c r="AM10" i="26"/>
  <c r="F87" i="26" s="1"/>
  <c r="AM17" i="26"/>
  <c r="F94" i="26" s="1"/>
  <c r="AM31" i="26"/>
  <c r="F108" i="26" s="1"/>
  <c r="AM7" i="26"/>
  <c r="F84" i="26" s="1"/>
  <c r="AM11" i="26"/>
  <c r="F88" i="26" s="1"/>
  <c r="AM35" i="26"/>
  <c r="F112" i="26" s="1"/>
  <c r="AM8" i="26"/>
  <c r="F85" i="26" s="1"/>
  <c r="AM23" i="26"/>
  <c r="F100" i="26" s="1"/>
  <c r="AM27" i="26"/>
  <c r="F104" i="26" s="1"/>
  <c r="AM12" i="26"/>
  <c r="F89" i="26" s="1"/>
  <c r="AM19" i="26"/>
  <c r="F96" i="26" s="1"/>
  <c r="AM13" i="26"/>
  <c r="F90" i="26" s="1"/>
  <c r="AM9" i="26"/>
  <c r="F86" i="26" s="1"/>
  <c r="AM14" i="26"/>
  <c r="F91" i="26" s="1"/>
  <c r="AM29" i="26"/>
  <c r="F106" i="26" s="1"/>
  <c r="AM58" i="26"/>
  <c r="G97" i="26" s="1"/>
  <c r="AM56" i="26"/>
  <c r="G95" i="26" s="1"/>
  <c r="AM45" i="26"/>
  <c r="G84" i="26" s="1"/>
  <c r="AM50" i="26"/>
  <c r="G89" i="26" s="1"/>
  <c r="AM48" i="26"/>
  <c r="G87" i="26" s="1"/>
  <c r="AM53" i="26"/>
  <c r="G92" i="26" s="1"/>
  <c r="AM43" i="26"/>
  <c r="G82" i="26" s="1"/>
  <c r="AM46" i="26"/>
  <c r="G85" i="26" s="1"/>
  <c r="AM51" i="26"/>
  <c r="G90" i="26" s="1"/>
  <c r="AM54" i="26"/>
  <c r="G93" i="26" s="1"/>
  <c r="AM49" i="26"/>
  <c r="G88" i="26" s="1"/>
  <c r="AM44" i="26"/>
  <c r="G83" i="26" s="1"/>
  <c r="AM47" i="26"/>
  <c r="G86" i="26" s="1"/>
  <c r="AM52" i="26"/>
  <c r="G91" i="26" s="1"/>
  <c r="AM55" i="26"/>
  <c r="G94" i="26" s="1"/>
  <c r="F37" i="25"/>
  <c r="F36" i="25"/>
  <c r="F35" i="25"/>
  <c r="F34" i="25"/>
  <c r="F33" i="25"/>
  <c r="F11" i="25"/>
  <c r="F8" i="25"/>
  <c r="F6" i="25"/>
  <c r="F5" i="25"/>
  <c r="G5" i="25" s="1"/>
  <c r="F2" i="25"/>
  <c r="F9" i="25"/>
  <c r="F14" i="25"/>
  <c r="F12" i="25"/>
  <c r="F15" i="25"/>
  <c r="F13" i="25"/>
  <c r="F18" i="25"/>
  <c r="F16" i="25"/>
  <c r="F19" i="25"/>
  <c r="F22" i="25"/>
  <c r="F20" i="25"/>
  <c r="F23" i="25"/>
  <c r="F21" i="25"/>
  <c r="F32" i="25"/>
  <c r="F25" i="25"/>
  <c r="F24" i="25"/>
  <c r="F17" i="25"/>
  <c r="F10" i="25"/>
  <c r="F7" i="25"/>
  <c r="F3" i="25" l="1"/>
  <c r="G3" i="25" s="1"/>
  <c r="F4" i="25"/>
  <c r="G37" i="25"/>
  <c r="G36" i="25"/>
  <c r="G35" i="25"/>
  <c r="G34" i="25"/>
  <c r="G33" i="25"/>
  <c r="G32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4" i="25"/>
  <c r="G2" i="25"/>
  <c r="F30" i="13"/>
  <c r="G30" i="13" s="1"/>
  <c r="F31" i="13"/>
  <c r="G31" i="13" s="1"/>
  <c r="F32" i="13"/>
  <c r="G32" i="13" s="1"/>
  <c r="F33" i="13"/>
  <c r="G33" i="13" s="1"/>
  <c r="F34" i="13"/>
  <c r="G34" i="13" s="1"/>
  <c r="F35" i="13"/>
  <c r="G35" i="13" s="1"/>
  <c r="G26" i="13"/>
  <c r="F19" i="13"/>
  <c r="F18" i="13"/>
  <c r="F17" i="13"/>
  <c r="F16" i="13"/>
  <c r="G16" i="13" s="1"/>
  <c r="F15" i="13"/>
  <c r="F14" i="13"/>
  <c r="G14" i="13" s="1"/>
  <c r="F13" i="13"/>
  <c r="F12" i="13"/>
  <c r="G12" i="13" s="1"/>
  <c r="F11" i="13"/>
  <c r="G11" i="13" s="1"/>
  <c r="F10" i="13"/>
  <c r="F9" i="13"/>
  <c r="G9" i="13" s="1"/>
  <c r="AJ76" i="23"/>
  <c r="AL76" i="23" s="1"/>
  <c r="AB76" i="23"/>
  <c r="AD76" i="23" s="1"/>
  <c r="W76" i="23"/>
  <c r="J115" i="23" s="1"/>
  <c r="V76" i="23"/>
  <c r="T76" i="23"/>
  <c r="N76" i="23"/>
  <c r="L76" i="23"/>
  <c r="D76" i="23"/>
  <c r="F76" i="23" s="1"/>
  <c r="AJ75" i="23"/>
  <c r="AL75" i="23" s="1"/>
  <c r="AB75" i="23"/>
  <c r="AD75" i="23" s="1"/>
  <c r="V75" i="23"/>
  <c r="W75" i="23" s="1"/>
  <c r="J114" i="23" s="1"/>
  <c r="T75" i="23"/>
  <c r="L75" i="23"/>
  <c r="N75" i="23" s="1"/>
  <c r="F75" i="23"/>
  <c r="D75" i="23"/>
  <c r="AJ74" i="23"/>
  <c r="AL74" i="23" s="1"/>
  <c r="AM74" i="23" s="1"/>
  <c r="G113" i="23" s="1"/>
  <c r="AB74" i="23"/>
  <c r="AD74" i="23" s="1"/>
  <c r="V74" i="23"/>
  <c r="W74" i="23" s="1"/>
  <c r="J113" i="23" s="1"/>
  <c r="T74" i="23"/>
  <c r="L74" i="23"/>
  <c r="N74" i="23" s="1"/>
  <c r="D74" i="23"/>
  <c r="F74" i="23" s="1"/>
  <c r="G74" i="23" s="1"/>
  <c r="H113" i="23" s="1"/>
  <c r="AJ73" i="23"/>
  <c r="AL73" i="23" s="1"/>
  <c r="AB73" i="23"/>
  <c r="AD73" i="23" s="1"/>
  <c r="V73" i="23"/>
  <c r="W73" i="23" s="1"/>
  <c r="J112" i="23" s="1"/>
  <c r="T73" i="23"/>
  <c r="L73" i="23"/>
  <c r="N73" i="23" s="1"/>
  <c r="F73" i="23"/>
  <c r="D73" i="23"/>
  <c r="AJ72" i="23"/>
  <c r="AL72" i="23" s="1"/>
  <c r="AB72" i="23"/>
  <c r="AD72" i="23" s="1"/>
  <c r="W72" i="23"/>
  <c r="J111" i="23" s="1"/>
  <c r="V72" i="23"/>
  <c r="T72" i="23"/>
  <c r="N72" i="23"/>
  <c r="L72" i="23"/>
  <c r="D72" i="23"/>
  <c r="F72" i="23" s="1"/>
  <c r="AJ71" i="23"/>
  <c r="AL71" i="23" s="1"/>
  <c r="AB71" i="23"/>
  <c r="AD71" i="23" s="1"/>
  <c r="V71" i="23"/>
  <c r="W71" i="23" s="1"/>
  <c r="J110" i="23" s="1"/>
  <c r="T71" i="23"/>
  <c r="L71" i="23"/>
  <c r="N71" i="23" s="1"/>
  <c r="D71" i="23"/>
  <c r="F71" i="23" s="1"/>
  <c r="AJ70" i="23"/>
  <c r="AL70" i="23" s="1"/>
  <c r="AM70" i="23" s="1"/>
  <c r="G109" i="23" s="1"/>
  <c r="AD70" i="23"/>
  <c r="AB70" i="23"/>
  <c r="W70" i="23"/>
  <c r="J109" i="23" s="1"/>
  <c r="V70" i="23"/>
  <c r="T70" i="23"/>
  <c r="L70" i="23"/>
  <c r="N70" i="23" s="1"/>
  <c r="D70" i="23"/>
  <c r="F70" i="23" s="1"/>
  <c r="G70" i="23" s="1"/>
  <c r="H109" i="23" s="1"/>
  <c r="AL69" i="23"/>
  <c r="AJ69" i="23"/>
  <c r="AB69" i="23"/>
  <c r="AD69" i="23" s="1"/>
  <c r="V69" i="23"/>
  <c r="W69" i="23" s="1"/>
  <c r="J108" i="23" s="1"/>
  <c r="T69" i="23"/>
  <c r="L69" i="23"/>
  <c r="N69" i="23" s="1"/>
  <c r="F69" i="23"/>
  <c r="D69" i="23"/>
  <c r="AJ68" i="23"/>
  <c r="AL68" i="23" s="1"/>
  <c r="AD68" i="23"/>
  <c r="AB68" i="23"/>
  <c r="V68" i="23"/>
  <c r="W68" i="23" s="1"/>
  <c r="J107" i="23" s="1"/>
  <c r="T68" i="23"/>
  <c r="N68" i="23"/>
  <c r="L68" i="23"/>
  <c r="D68" i="23"/>
  <c r="F68" i="23" s="1"/>
  <c r="AL67" i="23"/>
  <c r="AJ67" i="23"/>
  <c r="AB67" i="23"/>
  <c r="AD67" i="23" s="1"/>
  <c r="V67" i="23"/>
  <c r="W67" i="23" s="1"/>
  <c r="J106" i="23" s="1"/>
  <c r="T67" i="23"/>
  <c r="L67" i="23"/>
  <c r="N67" i="23" s="1"/>
  <c r="F67" i="23"/>
  <c r="D67" i="23"/>
  <c r="AJ66" i="23"/>
  <c r="AL66" i="23" s="1"/>
  <c r="AB66" i="23"/>
  <c r="AD66" i="23" s="1"/>
  <c r="V66" i="23"/>
  <c r="W66" i="23" s="1"/>
  <c r="J105" i="23" s="1"/>
  <c r="T66" i="23"/>
  <c r="N66" i="23"/>
  <c r="L66" i="23"/>
  <c r="D66" i="23"/>
  <c r="F66" i="23" s="1"/>
  <c r="AJ65" i="23"/>
  <c r="AL65" i="23" s="1"/>
  <c r="AB65" i="23"/>
  <c r="AD65" i="23" s="1"/>
  <c r="V65" i="23"/>
  <c r="W65" i="23" s="1"/>
  <c r="J104" i="23" s="1"/>
  <c r="T65" i="23"/>
  <c r="L65" i="23"/>
  <c r="N65" i="23" s="1"/>
  <c r="F65" i="23"/>
  <c r="D65" i="23"/>
  <c r="AJ64" i="23"/>
  <c r="AL64" i="23" s="1"/>
  <c r="AB64" i="23"/>
  <c r="AD64" i="23" s="1"/>
  <c r="V64" i="23"/>
  <c r="W64" i="23" s="1"/>
  <c r="J103" i="23" s="1"/>
  <c r="T64" i="23"/>
  <c r="N64" i="23"/>
  <c r="L64" i="23"/>
  <c r="D64" i="23"/>
  <c r="F64" i="23" s="1"/>
  <c r="AJ63" i="23"/>
  <c r="AL63" i="23" s="1"/>
  <c r="AB63" i="23"/>
  <c r="AD63" i="23" s="1"/>
  <c r="V63" i="23"/>
  <c r="W63" i="23" s="1"/>
  <c r="J102" i="23" s="1"/>
  <c r="T63" i="23"/>
  <c r="L63" i="23"/>
  <c r="N63" i="23" s="1"/>
  <c r="D63" i="23"/>
  <c r="F63" i="23" s="1"/>
  <c r="AJ62" i="23"/>
  <c r="AL62" i="23" s="1"/>
  <c r="AM62" i="23" s="1"/>
  <c r="G101" i="23" s="1"/>
  <c r="AD62" i="23"/>
  <c r="AB62" i="23"/>
  <c r="W62" i="23"/>
  <c r="J101" i="23" s="1"/>
  <c r="V62" i="23"/>
  <c r="T62" i="23"/>
  <c r="L62" i="23"/>
  <c r="N62" i="23" s="1"/>
  <c r="D62" i="23"/>
  <c r="F62" i="23" s="1"/>
  <c r="G62" i="23" s="1"/>
  <c r="H101" i="23" s="1"/>
  <c r="AL61" i="23"/>
  <c r="AJ61" i="23"/>
  <c r="AB61" i="23"/>
  <c r="AD61" i="23" s="1"/>
  <c r="V61" i="23"/>
  <c r="W61" i="23" s="1"/>
  <c r="J100" i="23" s="1"/>
  <c r="T61" i="23"/>
  <c r="L61" i="23"/>
  <c r="N61" i="23" s="1"/>
  <c r="F61" i="23"/>
  <c r="D61" i="23"/>
  <c r="AJ60" i="23"/>
  <c r="AL60" i="23" s="1"/>
  <c r="AB60" i="23"/>
  <c r="AD60" i="23" s="1"/>
  <c r="AE60" i="23" s="1"/>
  <c r="K99" i="23" s="1"/>
  <c r="W60" i="23"/>
  <c r="J99" i="23" s="1"/>
  <c r="V60" i="23"/>
  <c r="T60" i="23"/>
  <c r="N60" i="23"/>
  <c r="L60" i="23"/>
  <c r="D60" i="23"/>
  <c r="F60" i="23" s="1"/>
  <c r="AJ59" i="23"/>
  <c r="AL59" i="23" s="1"/>
  <c r="AB59" i="23"/>
  <c r="AD59" i="23" s="1"/>
  <c r="V59" i="23"/>
  <c r="W59" i="23" s="1"/>
  <c r="J98" i="23" s="1"/>
  <c r="T59" i="23"/>
  <c r="L59" i="23"/>
  <c r="N59" i="23" s="1"/>
  <c r="F59" i="23"/>
  <c r="D59" i="23"/>
  <c r="AJ58" i="23"/>
  <c r="AL58" i="23" s="1"/>
  <c r="AD58" i="23"/>
  <c r="AB58" i="23"/>
  <c r="V58" i="23"/>
  <c r="W58" i="23" s="1"/>
  <c r="J97" i="23" s="1"/>
  <c r="T58" i="23"/>
  <c r="N58" i="23"/>
  <c r="L58" i="23"/>
  <c r="D58" i="23"/>
  <c r="F58" i="23" s="1"/>
  <c r="AL57" i="23"/>
  <c r="AJ57" i="23"/>
  <c r="AB57" i="23"/>
  <c r="AD57" i="23" s="1"/>
  <c r="V57" i="23"/>
  <c r="W57" i="23" s="1"/>
  <c r="J96" i="23" s="1"/>
  <c r="T57" i="23"/>
  <c r="L57" i="23"/>
  <c r="N57" i="23" s="1"/>
  <c r="F57" i="23"/>
  <c r="D57" i="23"/>
  <c r="AJ56" i="23"/>
  <c r="AL56" i="23" s="1"/>
  <c r="AM56" i="23" s="1"/>
  <c r="G95" i="23" s="1"/>
  <c r="AB56" i="23"/>
  <c r="AD56" i="23" s="1"/>
  <c r="V56" i="23"/>
  <c r="W56" i="23" s="1"/>
  <c r="J95" i="23" s="1"/>
  <c r="T56" i="23"/>
  <c r="N56" i="23"/>
  <c r="O65" i="23" s="1"/>
  <c r="I104" i="23" s="1"/>
  <c r="L56" i="23"/>
  <c r="D56" i="23"/>
  <c r="F56" i="23" s="1"/>
  <c r="G56" i="23" s="1"/>
  <c r="H95" i="23" s="1"/>
  <c r="AJ55" i="23"/>
  <c r="AL55" i="23" s="1"/>
  <c r="AB55" i="23"/>
  <c r="AD55" i="23" s="1"/>
  <c r="V55" i="23"/>
  <c r="W55" i="23" s="1"/>
  <c r="J94" i="23" s="1"/>
  <c r="T55" i="23"/>
  <c r="L55" i="23"/>
  <c r="N55" i="23" s="1"/>
  <c r="O55" i="23" s="1"/>
  <c r="I94" i="23" s="1"/>
  <c r="F55" i="23"/>
  <c r="G55" i="23" s="1"/>
  <c r="H94" i="23" s="1"/>
  <c r="D55" i="23"/>
  <c r="AJ54" i="23"/>
  <c r="AL54" i="23" s="1"/>
  <c r="AM54" i="23" s="1"/>
  <c r="G93" i="23" s="1"/>
  <c r="AD54" i="23"/>
  <c r="AB54" i="23"/>
  <c r="W54" i="23"/>
  <c r="J93" i="23" s="1"/>
  <c r="V54" i="23"/>
  <c r="T54" i="23"/>
  <c r="N54" i="23"/>
  <c r="L54" i="23"/>
  <c r="D54" i="23"/>
  <c r="F54" i="23" s="1"/>
  <c r="G54" i="23" s="1"/>
  <c r="H93" i="23" s="1"/>
  <c r="AL53" i="23"/>
  <c r="AJ53" i="23"/>
  <c r="AB53" i="23"/>
  <c r="AD53" i="23" s="1"/>
  <c r="V53" i="23"/>
  <c r="W53" i="23" s="1"/>
  <c r="J92" i="23" s="1"/>
  <c r="T53" i="23"/>
  <c r="L53" i="23"/>
  <c r="N53" i="23" s="1"/>
  <c r="F53" i="23"/>
  <c r="G53" i="23" s="1"/>
  <c r="H92" i="23" s="1"/>
  <c r="D53" i="23"/>
  <c r="AJ52" i="23"/>
  <c r="AL52" i="23" s="1"/>
  <c r="AB52" i="23"/>
  <c r="AD52" i="23" s="1"/>
  <c r="V52" i="23"/>
  <c r="W52" i="23" s="1"/>
  <c r="J91" i="23" s="1"/>
  <c r="T52" i="23"/>
  <c r="N52" i="23"/>
  <c r="L52" i="23"/>
  <c r="D52" i="23"/>
  <c r="F52" i="23" s="1"/>
  <c r="AJ51" i="23"/>
  <c r="AL51" i="23" s="1"/>
  <c r="AB51" i="23"/>
  <c r="AD51" i="23" s="1"/>
  <c r="V51" i="23"/>
  <c r="W51" i="23" s="1"/>
  <c r="J90" i="23" s="1"/>
  <c r="T51" i="23"/>
  <c r="L51" i="23"/>
  <c r="N51" i="23" s="1"/>
  <c r="F51" i="23"/>
  <c r="D51" i="23"/>
  <c r="AM50" i="23"/>
  <c r="G89" i="23" s="1"/>
  <c r="AJ50" i="23"/>
  <c r="AL50" i="23" s="1"/>
  <c r="AD50" i="23"/>
  <c r="AB50" i="23"/>
  <c r="V50" i="23"/>
  <c r="W50" i="23" s="1"/>
  <c r="J89" i="23" s="1"/>
  <c r="T50" i="23"/>
  <c r="L50" i="23"/>
  <c r="N50" i="23" s="1"/>
  <c r="O50" i="23" s="1"/>
  <c r="I89" i="23" s="1"/>
  <c r="D50" i="23"/>
  <c r="F50" i="23" s="1"/>
  <c r="AL49" i="23"/>
  <c r="AJ49" i="23"/>
  <c r="AB49" i="23"/>
  <c r="AD49" i="23" s="1"/>
  <c r="V49" i="23"/>
  <c r="W49" i="23" s="1"/>
  <c r="J88" i="23" s="1"/>
  <c r="T49" i="23"/>
  <c r="L49" i="23"/>
  <c r="N49" i="23" s="1"/>
  <c r="O49" i="23" s="1"/>
  <c r="I88" i="23" s="1"/>
  <c r="D49" i="23"/>
  <c r="F49" i="23" s="1"/>
  <c r="AJ48" i="23"/>
  <c r="AL48" i="23" s="1"/>
  <c r="AM48" i="23" s="1"/>
  <c r="G87" i="23" s="1"/>
  <c r="AB48" i="23"/>
  <c r="AD48" i="23" s="1"/>
  <c r="W48" i="23"/>
  <c r="J87" i="23" s="1"/>
  <c r="V48" i="23"/>
  <c r="T48" i="23"/>
  <c r="L48" i="23"/>
  <c r="N48" i="23" s="1"/>
  <c r="O48" i="23" s="1"/>
  <c r="I87" i="23" s="1"/>
  <c r="D48" i="23"/>
  <c r="F48" i="23" s="1"/>
  <c r="G48" i="23" s="1"/>
  <c r="H87" i="23" s="1"/>
  <c r="AJ47" i="23"/>
  <c r="AL47" i="23" s="1"/>
  <c r="AB47" i="23"/>
  <c r="AD47" i="23" s="1"/>
  <c r="V47" i="23"/>
  <c r="W47" i="23" s="1"/>
  <c r="J86" i="23" s="1"/>
  <c r="T47" i="23"/>
  <c r="L47" i="23"/>
  <c r="N47" i="23" s="1"/>
  <c r="F47" i="23"/>
  <c r="G47" i="23" s="1"/>
  <c r="H86" i="23" s="1"/>
  <c r="D47" i="23"/>
  <c r="AJ46" i="23"/>
  <c r="AL46" i="23" s="1"/>
  <c r="AM46" i="23" s="1"/>
  <c r="G85" i="23" s="1"/>
  <c r="AB46" i="23"/>
  <c r="AD46" i="23" s="1"/>
  <c r="V46" i="23"/>
  <c r="W46" i="23" s="1"/>
  <c r="J85" i="23" s="1"/>
  <c r="T46" i="23"/>
  <c r="N46" i="23"/>
  <c r="O46" i="23" s="1"/>
  <c r="I85" i="23" s="1"/>
  <c r="L46" i="23"/>
  <c r="D46" i="23"/>
  <c r="F46" i="23" s="1"/>
  <c r="G46" i="23" s="1"/>
  <c r="H85" i="23" s="1"/>
  <c r="AJ45" i="23"/>
  <c r="AL45" i="23" s="1"/>
  <c r="AB45" i="23"/>
  <c r="AD45" i="23" s="1"/>
  <c r="V45" i="23"/>
  <c r="W45" i="23" s="1"/>
  <c r="J84" i="23" s="1"/>
  <c r="T45" i="23"/>
  <c r="L45" i="23"/>
  <c r="N45" i="23" s="1"/>
  <c r="O45" i="23" s="1"/>
  <c r="I84" i="23" s="1"/>
  <c r="F45" i="23"/>
  <c r="G45" i="23" s="1"/>
  <c r="H84" i="23" s="1"/>
  <c r="D45" i="23"/>
  <c r="AL44" i="23"/>
  <c r="AM44" i="23" s="1"/>
  <c r="G83" i="23" s="1"/>
  <c r="AJ44" i="23"/>
  <c r="AD44" i="23"/>
  <c r="AE44" i="23" s="1"/>
  <c r="K83" i="23" s="1"/>
  <c r="AB44" i="23"/>
  <c r="W44" i="23"/>
  <c r="J83" i="23" s="1"/>
  <c r="V44" i="23"/>
  <c r="T44" i="23"/>
  <c r="L44" i="23"/>
  <c r="N44" i="23" s="1"/>
  <c r="O44" i="23" s="1"/>
  <c r="I83" i="23" s="1"/>
  <c r="D44" i="23"/>
  <c r="F44" i="23" s="1"/>
  <c r="G44" i="23" s="1"/>
  <c r="H83" i="23" s="1"/>
  <c r="AL43" i="23"/>
  <c r="AM43" i="23" s="1"/>
  <c r="G82" i="23" s="1"/>
  <c r="AJ43" i="23"/>
  <c r="AB43" i="23"/>
  <c r="AD43" i="23" s="1"/>
  <c r="V43" i="23"/>
  <c r="W43" i="23" s="1"/>
  <c r="J82" i="23" s="1"/>
  <c r="T43" i="23"/>
  <c r="L43" i="23"/>
  <c r="N43" i="23" s="1"/>
  <c r="F43" i="23"/>
  <c r="G43" i="23" s="1"/>
  <c r="H82" i="23" s="1"/>
  <c r="D43" i="23"/>
  <c r="AJ38" i="23"/>
  <c r="AL38" i="23" s="1"/>
  <c r="AB38" i="23"/>
  <c r="AD38" i="23" s="1"/>
  <c r="AE38" i="23" s="1"/>
  <c r="E115" i="23" s="1"/>
  <c r="W38" i="23"/>
  <c r="D115" i="23" s="1"/>
  <c r="V38" i="23"/>
  <c r="T38" i="23"/>
  <c r="N38" i="23"/>
  <c r="L38" i="23"/>
  <c r="D38" i="23"/>
  <c r="F38" i="23" s="1"/>
  <c r="G38" i="23" s="1"/>
  <c r="B115" i="23" s="1"/>
  <c r="AJ37" i="23"/>
  <c r="AL37" i="23" s="1"/>
  <c r="AB37" i="23"/>
  <c r="AD37" i="23" s="1"/>
  <c r="V37" i="23"/>
  <c r="W37" i="23" s="1"/>
  <c r="D114" i="23" s="1"/>
  <c r="T37" i="23"/>
  <c r="L37" i="23"/>
  <c r="N37" i="23" s="1"/>
  <c r="D37" i="23"/>
  <c r="F37" i="23" s="1"/>
  <c r="G37" i="23" s="1"/>
  <c r="B114" i="23" s="1"/>
  <c r="AJ36" i="23"/>
  <c r="AL36" i="23" s="1"/>
  <c r="AD36" i="23"/>
  <c r="AB36" i="23"/>
  <c r="W36" i="23"/>
  <c r="D113" i="23" s="1"/>
  <c r="V36" i="23"/>
  <c r="T36" i="23"/>
  <c r="L36" i="23"/>
  <c r="N36" i="23" s="1"/>
  <c r="D36" i="23"/>
  <c r="F36" i="23" s="1"/>
  <c r="AL35" i="23"/>
  <c r="AJ35" i="23"/>
  <c r="AB35" i="23"/>
  <c r="AD35" i="23" s="1"/>
  <c r="V35" i="23"/>
  <c r="W35" i="23" s="1"/>
  <c r="D112" i="23" s="1"/>
  <c r="T35" i="23"/>
  <c r="L35" i="23"/>
  <c r="N35" i="23" s="1"/>
  <c r="F35" i="23"/>
  <c r="D35" i="23"/>
  <c r="AJ34" i="23"/>
  <c r="AL34" i="23" s="1"/>
  <c r="AD34" i="23"/>
  <c r="AB34" i="23"/>
  <c r="W34" i="23"/>
  <c r="D111" i="23" s="1"/>
  <c r="V34" i="23"/>
  <c r="T34" i="23"/>
  <c r="L34" i="23"/>
  <c r="N34" i="23" s="1"/>
  <c r="O34" i="23" s="1"/>
  <c r="C111" i="23" s="1"/>
  <c r="D34" i="23"/>
  <c r="F34" i="23" s="1"/>
  <c r="AL33" i="23"/>
  <c r="AJ33" i="23"/>
  <c r="AB33" i="23"/>
  <c r="AD33" i="23" s="1"/>
  <c r="V33" i="23"/>
  <c r="W33" i="23" s="1"/>
  <c r="D110" i="23" s="1"/>
  <c r="T33" i="23"/>
  <c r="L33" i="23"/>
  <c r="N33" i="23" s="1"/>
  <c r="F33" i="23"/>
  <c r="D33" i="23"/>
  <c r="AJ32" i="23"/>
  <c r="AL32" i="23" s="1"/>
  <c r="AD32" i="23"/>
  <c r="AB32" i="23"/>
  <c r="W32" i="23"/>
  <c r="D109" i="23" s="1"/>
  <c r="V32" i="23"/>
  <c r="T32" i="23"/>
  <c r="N32" i="23"/>
  <c r="L32" i="23"/>
  <c r="D32" i="23"/>
  <c r="F32" i="23" s="1"/>
  <c r="AL31" i="23"/>
  <c r="AJ31" i="23"/>
  <c r="AB31" i="23"/>
  <c r="AD31" i="23" s="1"/>
  <c r="AE31" i="23" s="1"/>
  <c r="E108" i="23" s="1"/>
  <c r="V31" i="23"/>
  <c r="W31" i="23" s="1"/>
  <c r="D108" i="23" s="1"/>
  <c r="T31" i="23"/>
  <c r="L31" i="23"/>
  <c r="N31" i="23" s="1"/>
  <c r="D31" i="23"/>
  <c r="F31" i="23" s="1"/>
  <c r="G31" i="23" s="1"/>
  <c r="B108" i="23" s="1"/>
  <c r="AJ30" i="23"/>
  <c r="AL30" i="23" s="1"/>
  <c r="AB30" i="23"/>
  <c r="AD30" i="23" s="1"/>
  <c r="AE30" i="23" s="1"/>
  <c r="E107" i="23" s="1"/>
  <c r="V30" i="23"/>
  <c r="W30" i="23" s="1"/>
  <c r="D107" i="23" s="1"/>
  <c r="T30" i="23"/>
  <c r="L30" i="23"/>
  <c r="N30" i="23" s="1"/>
  <c r="D30" i="23"/>
  <c r="F30" i="23" s="1"/>
  <c r="AJ29" i="23"/>
  <c r="AL29" i="23" s="1"/>
  <c r="AB29" i="23"/>
  <c r="AD29" i="23" s="1"/>
  <c r="AE29" i="23" s="1"/>
  <c r="E106" i="23" s="1"/>
  <c r="V29" i="23"/>
  <c r="W29" i="23" s="1"/>
  <c r="D106" i="23" s="1"/>
  <c r="T29" i="23"/>
  <c r="L29" i="23"/>
  <c r="N29" i="23" s="1"/>
  <c r="D29" i="23"/>
  <c r="F29" i="23" s="1"/>
  <c r="G29" i="23" s="1"/>
  <c r="B106" i="23" s="1"/>
  <c r="AJ28" i="23"/>
  <c r="AL28" i="23" s="1"/>
  <c r="AD28" i="23"/>
  <c r="AE28" i="23" s="1"/>
  <c r="E105" i="23" s="1"/>
  <c r="AB28" i="23"/>
  <c r="W28" i="23"/>
  <c r="D105" i="23" s="1"/>
  <c r="V28" i="23"/>
  <c r="T28" i="23"/>
  <c r="L28" i="23"/>
  <c r="N28" i="23" s="1"/>
  <c r="O28" i="23" s="1"/>
  <c r="C105" i="23" s="1"/>
  <c r="D28" i="23"/>
  <c r="F28" i="23" s="1"/>
  <c r="AL27" i="23"/>
  <c r="AJ27" i="23"/>
  <c r="AE27" i="23"/>
  <c r="E104" i="23" s="1"/>
  <c r="AB27" i="23"/>
  <c r="AD27" i="23" s="1"/>
  <c r="V27" i="23"/>
  <c r="W27" i="23" s="1"/>
  <c r="D104" i="23" s="1"/>
  <c r="T27" i="23"/>
  <c r="L27" i="23"/>
  <c r="N27" i="23" s="1"/>
  <c r="D27" i="23"/>
  <c r="F27" i="23" s="1"/>
  <c r="AJ26" i="23"/>
  <c r="AL26" i="23" s="1"/>
  <c r="AD26" i="23"/>
  <c r="AB26" i="23"/>
  <c r="V26" i="23"/>
  <c r="W26" i="23" s="1"/>
  <c r="D103" i="23" s="1"/>
  <c r="T26" i="23"/>
  <c r="N26" i="23"/>
  <c r="O26" i="23" s="1"/>
  <c r="C103" i="23" s="1"/>
  <c r="L26" i="23"/>
  <c r="G26" i="23"/>
  <c r="B103" i="23" s="1"/>
  <c r="D26" i="23"/>
  <c r="F26" i="23" s="1"/>
  <c r="AL25" i="23"/>
  <c r="AJ25" i="23"/>
  <c r="AB25" i="23"/>
  <c r="AD25" i="23" s="1"/>
  <c r="V25" i="23"/>
  <c r="W25" i="23" s="1"/>
  <c r="D102" i="23" s="1"/>
  <c r="T25" i="23"/>
  <c r="L25" i="23"/>
  <c r="N25" i="23" s="1"/>
  <c r="O25" i="23" s="1"/>
  <c r="C102" i="23" s="1"/>
  <c r="F25" i="23"/>
  <c r="D25" i="23"/>
  <c r="AJ24" i="23"/>
  <c r="AL24" i="23" s="1"/>
  <c r="AD24" i="23"/>
  <c r="AB24" i="23"/>
  <c r="W24" i="23"/>
  <c r="D101" i="23" s="1"/>
  <c r="V24" i="23"/>
  <c r="T24" i="23"/>
  <c r="N24" i="23"/>
  <c r="L24" i="23"/>
  <c r="D24" i="23"/>
  <c r="F24" i="23" s="1"/>
  <c r="AL23" i="23"/>
  <c r="AJ23" i="23"/>
  <c r="AB23" i="23"/>
  <c r="AD23" i="23" s="1"/>
  <c r="AE23" i="23" s="1"/>
  <c r="E100" i="23" s="1"/>
  <c r="V23" i="23"/>
  <c r="W23" i="23" s="1"/>
  <c r="D100" i="23" s="1"/>
  <c r="T23" i="23"/>
  <c r="L23" i="23"/>
  <c r="N23" i="23" s="1"/>
  <c r="D23" i="23"/>
  <c r="F23" i="23" s="1"/>
  <c r="G23" i="23" s="1"/>
  <c r="B100" i="23" s="1"/>
  <c r="AJ22" i="23"/>
  <c r="AL22" i="23" s="1"/>
  <c r="AB22" i="23"/>
  <c r="AD22" i="23" s="1"/>
  <c r="AE22" i="23" s="1"/>
  <c r="E99" i="23" s="1"/>
  <c r="V22" i="23"/>
  <c r="W22" i="23" s="1"/>
  <c r="D99" i="23" s="1"/>
  <c r="T22" i="23"/>
  <c r="N22" i="23"/>
  <c r="L22" i="23"/>
  <c r="D22" i="23"/>
  <c r="F22" i="23" s="1"/>
  <c r="AJ21" i="23"/>
  <c r="AL21" i="23" s="1"/>
  <c r="AB21" i="23"/>
  <c r="AD21" i="23" s="1"/>
  <c r="AE21" i="23" s="1"/>
  <c r="E98" i="23" s="1"/>
  <c r="V21" i="23"/>
  <c r="W21" i="23" s="1"/>
  <c r="D98" i="23" s="1"/>
  <c r="T21" i="23"/>
  <c r="L21" i="23"/>
  <c r="N21" i="23" s="1"/>
  <c r="D21" i="23"/>
  <c r="F21" i="23" s="1"/>
  <c r="G21" i="23" s="1"/>
  <c r="B98" i="23" s="1"/>
  <c r="AJ20" i="23"/>
  <c r="AL20" i="23" s="1"/>
  <c r="AD20" i="23"/>
  <c r="AE20" i="23" s="1"/>
  <c r="E97" i="23" s="1"/>
  <c r="AB20" i="23"/>
  <c r="W20" i="23"/>
  <c r="D97" i="23" s="1"/>
  <c r="V20" i="23"/>
  <c r="T20" i="23"/>
  <c r="L20" i="23"/>
  <c r="N20" i="23" s="1"/>
  <c r="D20" i="23"/>
  <c r="F20" i="23" s="1"/>
  <c r="AL19" i="23"/>
  <c r="AJ19" i="23"/>
  <c r="AE19" i="23"/>
  <c r="E96" i="23" s="1"/>
  <c r="AB19" i="23"/>
  <c r="AD19" i="23" s="1"/>
  <c r="V19" i="23"/>
  <c r="W19" i="23" s="1"/>
  <c r="D96" i="23" s="1"/>
  <c r="T19" i="23"/>
  <c r="L19" i="23"/>
  <c r="N19" i="23" s="1"/>
  <c r="D19" i="23"/>
  <c r="F19" i="23" s="1"/>
  <c r="AJ18" i="23"/>
  <c r="AL18" i="23" s="1"/>
  <c r="AM18" i="23" s="1"/>
  <c r="F95" i="23" s="1"/>
  <c r="AD18" i="23"/>
  <c r="AE18" i="23" s="1"/>
  <c r="E95" i="23" s="1"/>
  <c r="AB18" i="23"/>
  <c r="V18" i="23"/>
  <c r="W18" i="23" s="1"/>
  <c r="D95" i="23" s="1"/>
  <c r="T18" i="23"/>
  <c r="N18" i="23"/>
  <c r="L18" i="23"/>
  <c r="G18" i="23"/>
  <c r="B95" i="23" s="1"/>
  <c r="D18" i="23"/>
  <c r="F18" i="23" s="1"/>
  <c r="G34" i="23" s="1"/>
  <c r="B111" i="23" s="1"/>
  <c r="AL17" i="23"/>
  <c r="AJ17" i="23"/>
  <c r="AB17" i="23"/>
  <c r="AD17" i="23" s="1"/>
  <c r="V17" i="23"/>
  <c r="W17" i="23" s="1"/>
  <c r="D94" i="23" s="1"/>
  <c r="T17" i="23"/>
  <c r="L17" i="23"/>
  <c r="N17" i="23" s="1"/>
  <c r="F17" i="23"/>
  <c r="G17" i="23" s="1"/>
  <c r="B94" i="23" s="1"/>
  <c r="D17" i="23"/>
  <c r="AJ16" i="23"/>
  <c r="AL16" i="23" s="1"/>
  <c r="AD16" i="23"/>
  <c r="AB16" i="23"/>
  <c r="W16" i="23"/>
  <c r="D93" i="23" s="1"/>
  <c r="V16" i="23"/>
  <c r="T16" i="23"/>
  <c r="N16" i="23"/>
  <c r="L16" i="23"/>
  <c r="D16" i="23"/>
  <c r="F16" i="23" s="1"/>
  <c r="AL15" i="23"/>
  <c r="AJ15" i="23"/>
  <c r="AB15" i="23"/>
  <c r="AD15" i="23" s="1"/>
  <c r="AE15" i="23" s="1"/>
  <c r="E92" i="23" s="1"/>
  <c r="V15" i="23"/>
  <c r="W15" i="23" s="1"/>
  <c r="D92" i="23" s="1"/>
  <c r="T15" i="23"/>
  <c r="L15" i="23"/>
  <c r="N15" i="23" s="1"/>
  <c r="F15" i="23"/>
  <c r="D15" i="23"/>
  <c r="AJ14" i="23"/>
  <c r="AL14" i="23" s="1"/>
  <c r="AB14" i="23"/>
  <c r="AD14" i="23" s="1"/>
  <c r="AE14" i="23" s="1"/>
  <c r="E91" i="23" s="1"/>
  <c r="V14" i="23"/>
  <c r="W14" i="23" s="1"/>
  <c r="D91" i="23" s="1"/>
  <c r="T14" i="23"/>
  <c r="N14" i="23"/>
  <c r="L14" i="23"/>
  <c r="D14" i="23"/>
  <c r="F14" i="23" s="1"/>
  <c r="AL13" i="23"/>
  <c r="AJ13" i="23"/>
  <c r="AE13" i="23"/>
  <c r="E90" i="23" s="1"/>
  <c r="AB13" i="23"/>
  <c r="AD13" i="23" s="1"/>
  <c r="V13" i="23"/>
  <c r="W13" i="23" s="1"/>
  <c r="D90" i="23" s="1"/>
  <c r="T13" i="23"/>
  <c r="L13" i="23"/>
  <c r="N13" i="23" s="1"/>
  <c r="F13" i="23"/>
  <c r="G13" i="23" s="1"/>
  <c r="B90" i="23" s="1"/>
  <c r="D13" i="23"/>
  <c r="AJ12" i="23"/>
  <c r="AL12" i="23" s="1"/>
  <c r="AD12" i="23"/>
  <c r="AB12" i="23"/>
  <c r="W12" i="23"/>
  <c r="D89" i="23" s="1"/>
  <c r="V12" i="23"/>
  <c r="T12" i="23"/>
  <c r="L12" i="23"/>
  <c r="N12" i="23" s="1"/>
  <c r="G12" i="23"/>
  <c r="B89" i="23" s="1"/>
  <c r="D12" i="23"/>
  <c r="F12" i="23" s="1"/>
  <c r="AJ11" i="23"/>
  <c r="AL11" i="23" s="1"/>
  <c r="AB11" i="23"/>
  <c r="AD11" i="23" s="1"/>
  <c r="AE11" i="23" s="1"/>
  <c r="E88" i="23" s="1"/>
  <c r="V11" i="23"/>
  <c r="W11" i="23" s="1"/>
  <c r="D88" i="23" s="1"/>
  <c r="T11" i="23"/>
  <c r="L11" i="23"/>
  <c r="N11" i="23" s="1"/>
  <c r="D11" i="23"/>
  <c r="F11" i="23" s="1"/>
  <c r="G11" i="23" s="1"/>
  <c r="B88" i="23" s="1"/>
  <c r="AJ10" i="23"/>
  <c r="AL10" i="23" s="1"/>
  <c r="AB10" i="23"/>
  <c r="AD10" i="23" s="1"/>
  <c r="AE10" i="23" s="1"/>
  <c r="E87" i="23" s="1"/>
  <c r="W10" i="23"/>
  <c r="D87" i="23" s="1"/>
  <c r="V10" i="23"/>
  <c r="T10" i="23"/>
  <c r="N10" i="23"/>
  <c r="L10" i="23"/>
  <c r="D10" i="23"/>
  <c r="F10" i="23" s="1"/>
  <c r="G10" i="23" s="1"/>
  <c r="B87" i="23" s="1"/>
  <c r="AJ9" i="23"/>
  <c r="AL9" i="23" s="1"/>
  <c r="AB9" i="23"/>
  <c r="AD9" i="23" s="1"/>
  <c r="AE9" i="23" s="1"/>
  <c r="E86" i="23" s="1"/>
  <c r="V9" i="23"/>
  <c r="W9" i="23" s="1"/>
  <c r="D86" i="23" s="1"/>
  <c r="T9" i="23"/>
  <c r="L9" i="23"/>
  <c r="N9" i="23" s="1"/>
  <c r="D9" i="23"/>
  <c r="F9" i="23" s="1"/>
  <c r="G9" i="23" s="1"/>
  <c r="B86" i="23" s="1"/>
  <c r="AJ8" i="23"/>
  <c r="AL8" i="23" s="1"/>
  <c r="AD8" i="23"/>
  <c r="AE8" i="23" s="1"/>
  <c r="E85" i="23" s="1"/>
  <c r="AB8" i="23"/>
  <c r="W8" i="23"/>
  <c r="D85" i="23" s="1"/>
  <c r="V8" i="23"/>
  <c r="T8" i="23"/>
  <c r="L8" i="23"/>
  <c r="N8" i="23" s="1"/>
  <c r="D8" i="23"/>
  <c r="F8" i="23" s="1"/>
  <c r="G8" i="23" s="1"/>
  <c r="B85" i="23" s="1"/>
  <c r="AL7" i="23"/>
  <c r="AM7" i="23" s="1"/>
  <c r="F84" i="23" s="1"/>
  <c r="AJ7" i="23"/>
  <c r="AB7" i="23"/>
  <c r="AD7" i="23" s="1"/>
  <c r="V7" i="23"/>
  <c r="W7" i="23" s="1"/>
  <c r="D84" i="23" s="1"/>
  <c r="T7" i="23"/>
  <c r="L7" i="23"/>
  <c r="N7" i="23" s="1"/>
  <c r="F7" i="23"/>
  <c r="G7" i="23" s="1"/>
  <c r="B84" i="23" s="1"/>
  <c r="D7" i="23"/>
  <c r="AL6" i="23"/>
  <c r="AM6" i="23" s="1"/>
  <c r="F83" i="23" s="1"/>
  <c r="AJ6" i="23"/>
  <c r="AB6" i="23"/>
  <c r="AD6" i="23" s="1"/>
  <c r="V6" i="23"/>
  <c r="W6" i="23" s="1"/>
  <c r="D83" i="23" s="1"/>
  <c r="T6" i="23"/>
  <c r="N6" i="23"/>
  <c r="O6" i="23" s="1"/>
  <c r="C83" i="23" s="1"/>
  <c r="L6" i="23"/>
  <c r="D6" i="23"/>
  <c r="F6" i="23" s="1"/>
  <c r="G6" i="23" s="1"/>
  <c r="B83" i="23" s="1"/>
  <c r="AM5" i="23"/>
  <c r="F82" i="23" s="1"/>
  <c r="AL5" i="23"/>
  <c r="AJ5" i="23"/>
  <c r="AB5" i="23"/>
  <c r="AD5" i="23" s="1"/>
  <c r="AE5" i="23" s="1"/>
  <c r="E82" i="23" s="1"/>
  <c r="V5" i="23"/>
  <c r="W5" i="23" s="1"/>
  <c r="D82" i="23" s="1"/>
  <c r="T5" i="23"/>
  <c r="L5" i="23"/>
  <c r="N5" i="23" s="1"/>
  <c r="D5" i="23"/>
  <c r="F5" i="23" s="1"/>
  <c r="AE62" i="22"/>
  <c r="AE64" i="22"/>
  <c r="AE71" i="22"/>
  <c r="K110" i="22" s="1"/>
  <c r="AE72" i="22"/>
  <c r="AE46" i="22"/>
  <c r="AE48" i="22"/>
  <c r="AE49" i="22"/>
  <c r="AE54" i="22"/>
  <c r="AE56" i="22"/>
  <c r="BO55" i="5"/>
  <c r="BO59" i="5"/>
  <c r="BO63" i="5"/>
  <c r="BO71" i="5"/>
  <c r="BO41" i="5"/>
  <c r="F6" i="13"/>
  <c r="G6" i="13" s="1"/>
  <c r="F8" i="13"/>
  <c r="G8" i="13" s="1"/>
  <c r="BO6" i="5"/>
  <c r="BO21" i="5"/>
  <c r="BO23" i="5"/>
  <c r="BO35" i="5"/>
  <c r="BO37" i="5"/>
  <c r="J85" i="22"/>
  <c r="G84" i="22"/>
  <c r="K80" i="22"/>
  <c r="J80" i="22"/>
  <c r="I80" i="22"/>
  <c r="H80" i="22"/>
  <c r="G80" i="22"/>
  <c r="F80" i="22"/>
  <c r="E80" i="22"/>
  <c r="D80" i="22"/>
  <c r="C80" i="22"/>
  <c r="B80" i="22"/>
  <c r="AL76" i="22"/>
  <c r="AM76" i="22" s="1"/>
  <c r="G115" i="22" s="1"/>
  <c r="AJ76" i="22"/>
  <c r="AD76" i="22"/>
  <c r="AE76" i="22" s="1"/>
  <c r="AB76" i="22"/>
  <c r="V76" i="22"/>
  <c r="W76" i="22" s="1"/>
  <c r="J115" i="22" s="1"/>
  <c r="T76" i="22"/>
  <c r="N76" i="22"/>
  <c r="O76" i="22" s="1"/>
  <c r="I115" i="22" s="1"/>
  <c r="L76" i="22"/>
  <c r="F76" i="22"/>
  <c r="G76" i="22" s="1"/>
  <c r="H115" i="22" s="1"/>
  <c r="D76" i="22"/>
  <c r="AL75" i="22"/>
  <c r="AM75" i="22" s="1"/>
  <c r="G114" i="22" s="1"/>
  <c r="AJ75" i="22"/>
  <c r="AD75" i="22"/>
  <c r="AE75" i="22" s="1"/>
  <c r="AB75" i="22"/>
  <c r="V75" i="22"/>
  <c r="W75" i="22" s="1"/>
  <c r="J114" i="22" s="1"/>
  <c r="T75" i="22"/>
  <c r="O75" i="22"/>
  <c r="I114" i="22" s="1"/>
  <c r="N75" i="22"/>
  <c r="L75" i="22"/>
  <c r="F75" i="22"/>
  <c r="G75" i="22" s="1"/>
  <c r="H114" i="22" s="1"/>
  <c r="D75" i="22"/>
  <c r="AL74" i="22"/>
  <c r="AM74" i="22" s="1"/>
  <c r="G113" i="22" s="1"/>
  <c r="AJ74" i="22"/>
  <c r="AD74" i="22"/>
  <c r="AB74" i="22"/>
  <c r="V74" i="22"/>
  <c r="W74" i="22" s="1"/>
  <c r="J113" i="22" s="1"/>
  <c r="T74" i="22"/>
  <c r="N74" i="22"/>
  <c r="O74" i="22" s="1"/>
  <c r="I113" i="22" s="1"/>
  <c r="L74" i="22"/>
  <c r="F74" i="22"/>
  <c r="G74" i="22" s="1"/>
  <c r="H113" i="22" s="1"/>
  <c r="D74" i="22"/>
  <c r="AL73" i="22"/>
  <c r="AM73" i="22" s="1"/>
  <c r="G112" i="22" s="1"/>
  <c r="AJ73" i="22"/>
  <c r="K112" i="22"/>
  <c r="AD73" i="22"/>
  <c r="AE73" i="22" s="1"/>
  <c r="AB73" i="22"/>
  <c r="V73" i="22"/>
  <c r="W73" i="22" s="1"/>
  <c r="J112" i="22" s="1"/>
  <c r="T73" i="22"/>
  <c r="N73" i="22"/>
  <c r="O73" i="22" s="1"/>
  <c r="I112" i="22" s="1"/>
  <c r="L73" i="22"/>
  <c r="F73" i="22"/>
  <c r="G73" i="22" s="1"/>
  <c r="H112" i="22" s="1"/>
  <c r="D73" i="22"/>
  <c r="AL72" i="22"/>
  <c r="AM72" i="22" s="1"/>
  <c r="G111" i="22" s="1"/>
  <c r="AJ72" i="22"/>
  <c r="AD72" i="22"/>
  <c r="AB72" i="22"/>
  <c r="V72" i="22"/>
  <c r="W72" i="22" s="1"/>
  <c r="J111" i="22" s="1"/>
  <c r="T72" i="22"/>
  <c r="N72" i="22"/>
  <c r="O72" i="22" s="1"/>
  <c r="I111" i="22" s="1"/>
  <c r="L72" i="22"/>
  <c r="G72" i="22"/>
  <c r="H111" i="22" s="1"/>
  <c r="F72" i="22"/>
  <c r="D72" i="22"/>
  <c r="AL71" i="22"/>
  <c r="AM71" i="22" s="1"/>
  <c r="G110" i="22" s="1"/>
  <c r="AJ71" i="22"/>
  <c r="AD71" i="22"/>
  <c r="AB71" i="22"/>
  <c r="V71" i="22"/>
  <c r="W71" i="22" s="1"/>
  <c r="J110" i="22" s="1"/>
  <c r="T71" i="22"/>
  <c r="N71" i="22"/>
  <c r="O71" i="22" s="1"/>
  <c r="I110" i="22" s="1"/>
  <c r="L71" i="22"/>
  <c r="F71" i="22"/>
  <c r="G71" i="22" s="1"/>
  <c r="H110" i="22" s="1"/>
  <c r="D71" i="22"/>
  <c r="AL70" i="22"/>
  <c r="AM70" i="22" s="1"/>
  <c r="G109" i="22" s="1"/>
  <c r="AJ70" i="22"/>
  <c r="AD70" i="22"/>
  <c r="AB70" i="22"/>
  <c r="W70" i="22"/>
  <c r="J109" i="22" s="1"/>
  <c r="V70" i="22"/>
  <c r="T70" i="22"/>
  <c r="N70" i="22"/>
  <c r="O70" i="22" s="1"/>
  <c r="I109" i="22" s="1"/>
  <c r="L70" i="22"/>
  <c r="F70" i="22"/>
  <c r="G70" i="22" s="1"/>
  <c r="H109" i="22" s="1"/>
  <c r="D70" i="22"/>
  <c r="AL69" i="22"/>
  <c r="AM69" i="22" s="1"/>
  <c r="G108" i="22" s="1"/>
  <c r="AJ69" i="22"/>
  <c r="AD69" i="22"/>
  <c r="AE69" i="22" s="1"/>
  <c r="AB69" i="22"/>
  <c r="V69" i="22"/>
  <c r="W69" i="22" s="1"/>
  <c r="J108" i="22" s="1"/>
  <c r="T69" i="22"/>
  <c r="N69" i="22"/>
  <c r="O69" i="22" s="1"/>
  <c r="I108" i="22" s="1"/>
  <c r="L69" i="22"/>
  <c r="F69" i="22"/>
  <c r="G69" i="22" s="1"/>
  <c r="H108" i="22" s="1"/>
  <c r="D69" i="22"/>
  <c r="AL68" i="22"/>
  <c r="AM68" i="22" s="1"/>
  <c r="G107" i="22" s="1"/>
  <c r="AJ68" i="22"/>
  <c r="AD68" i="22"/>
  <c r="AB68" i="22"/>
  <c r="W68" i="22"/>
  <c r="J107" i="22" s="1"/>
  <c r="V68" i="22"/>
  <c r="T68" i="22"/>
  <c r="N68" i="22"/>
  <c r="O68" i="22" s="1"/>
  <c r="I107" i="22" s="1"/>
  <c r="L68" i="22"/>
  <c r="F68" i="22"/>
  <c r="G68" i="22" s="1"/>
  <c r="H107" i="22" s="1"/>
  <c r="D68" i="22"/>
  <c r="AL67" i="22"/>
  <c r="AM67" i="22" s="1"/>
  <c r="G106" i="22" s="1"/>
  <c r="AJ67" i="22"/>
  <c r="AD67" i="22"/>
  <c r="AE67" i="22" s="1"/>
  <c r="AB67" i="22"/>
  <c r="V67" i="22"/>
  <c r="W67" i="22" s="1"/>
  <c r="J106" i="22" s="1"/>
  <c r="T67" i="22"/>
  <c r="N67" i="22"/>
  <c r="O67" i="22" s="1"/>
  <c r="I106" i="22" s="1"/>
  <c r="L67" i="22"/>
  <c r="F67" i="22"/>
  <c r="G67" i="22" s="1"/>
  <c r="H106" i="22" s="1"/>
  <c r="D67" i="22"/>
  <c r="AL66" i="22"/>
  <c r="AM66" i="22" s="1"/>
  <c r="G105" i="22" s="1"/>
  <c r="AJ66" i="22"/>
  <c r="AD66" i="22"/>
  <c r="AB66" i="22"/>
  <c r="V66" i="22"/>
  <c r="W66" i="22" s="1"/>
  <c r="J105" i="22" s="1"/>
  <c r="T66" i="22"/>
  <c r="N66" i="22"/>
  <c r="O66" i="22" s="1"/>
  <c r="I105" i="22" s="1"/>
  <c r="L66" i="22"/>
  <c r="F66" i="22"/>
  <c r="G66" i="22" s="1"/>
  <c r="H105" i="22" s="1"/>
  <c r="D66" i="22"/>
  <c r="AL65" i="22"/>
  <c r="AM65" i="22" s="1"/>
  <c r="G104" i="22" s="1"/>
  <c r="AJ65" i="22"/>
  <c r="K104" i="22"/>
  <c r="AD65" i="22"/>
  <c r="AE65" i="22" s="1"/>
  <c r="AB65" i="22"/>
  <c r="V65" i="22"/>
  <c r="W65" i="22" s="1"/>
  <c r="J104" i="22" s="1"/>
  <c r="T65" i="22"/>
  <c r="O65" i="22"/>
  <c r="I104" i="22" s="1"/>
  <c r="N65" i="22"/>
  <c r="L65" i="22"/>
  <c r="F65" i="22"/>
  <c r="G65" i="22" s="1"/>
  <c r="H104" i="22" s="1"/>
  <c r="D65" i="22"/>
  <c r="AL64" i="22"/>
  <c r="AM64" i="22" s="1"/>
  <c r="G103" i="22" s="1"/>
  <c r="AJ64" i="22"/>
  <c r="AD64" i="22"/>
  <c r="AB64" i="22"/>
  <c r="V64" i="22"/>
  <c r="W64" i="22" s="1"/>
  <c r="J103" i="22" s="1"/>
  <c r="T64" i="22"/>
  <c r="N64" i="22"/>
  <c r="O64" i="22" s="1"/>
  <c r="I103" i="22" s="1"/>
  <c r="L64" i="22"/>
  <c r="G64" i="22"/>
  <c r="H103" i="22" s="1"/>
  <c r="F64" i="22"/>
  <c r="D64" i="22"/>
  <c r="AL63" i="22"/>
  <c r="AM63" i="22" s="1"/>
  <c r="G102" i="22" s="1"/>
  <c r="AJ63" i="22"/>
  <c r="AD63" i="22"/>
  <c r="AE63" i="22" s="1"/>
  <c r="K102" i="22" s="1"/>
  <c r="AB63" i="22"/>
  <c r="V63" i="22"/>
  <c r="W63" i="22" s="1"/>
  <c r="J102" i="22" s="1"/>
  <c r="T63" i="22"/>
  <c r="N63" i="22"/>
  <c r="O63" i="22" s="1"/>
  <c r="I102" i="22" s="1"/>
  <c r="L63" i="22"/>
  <c r="F63" i="22"/>
  <c r="G63" i="22" s="1"/>
  <c r="H102" i="22" s="1"/>
  <c r="D63" i="22"/>
  <c r="AL62" i="22"/>
  <c r="AM62" i="22" s="1"/>
  <c r="G101" i="22" s="1"/>
  <c r="AJ62" i="22"/>
  <c r="AD62" i="22"/>
  <c r="AB62" i="22"/>
  <c r="V62" i="22"/>
  <c r="W62" i="22" s="1"/>
  <c r="J101" i="22" s="1"/>
  <c r="T62" i="22"/>
  <c r="N62" i="22"/>
  <c r="O62" i="22" s="1"/>
  <c r="I101" i="22" s="1"/>
  <c r="L62" i="22"/>
  <c r="G62" i="22"/>
  <c r="H101" i="22" s="1"/>
  <c r="F62" i="22"/>
  <c r="D62" i="22"/>
  <c r="AL61" i="22"/>
  <c r="AM61" i="22" s="1"/>
  <c r="G100" i="22" s="1"/>
  <c r="AJ61" i="22"/>
  <c r="AD61" i="22"/>
  <c r="AE61" i="22" s="1"/>
  <c r="AB61" i="22"/>
  <c r="V61" i="22"/>
  <c r="W61" i="22" s="1"/>
  <c r="J100" i="22" s="1"/>
  <c r="T61" i="22"/>
  <c r="N61" i="22"/>
  <c r="O61" i="22" s="1"/>
  <c r="I100" i="22" s="1"/>
  <c r="L61" i="22"/>
  <c r="F61" i="22"/>
  <c r="G61" i="22" s="1"/>
  <c r="H100" i="22" s="1"/>
  <c r="D61" i="22"/>
  <c r="AM60" i="22"/>
  <c r="G99" i="22" s="1"/>
  <c r="AL60" i="22"/>
  <c r="AJ60" i="22"/>
  <c r="AD60" i="22"/>
  <c r="AB60" i="22"/>
  <c r="W60" i="22"/>
  <c r="J99" i="22" s="1"/>
  <c r="V60" i="22"/>
  <c r="T60" i="22"/>
  <c r="N60" i="22"/>
  <c r="O60" i="22" s="1"/>
  <c r="I99" i="22" s="1"/>
  <c r="L60" i="22"/>
  <c r="F60" i="22"/>
  <c r="G60" i="22" s="1"/>
  <c r="H99" i="22" s="1"/>
  <c r="D60" i="22"/>
  <c r="AL59" i="22"/>
  <c r="AM59" i="22" s="1"/>
  <c r="G98" i="22" s="1"/>
  <c r="AJ59" i="22"/>
  <c r="AD59" i="22"/>
  <c r="AE59" i="22" s="1"/>
  <c r="AB59" i="22"/>
  <c r="V59" i="22"/>
  <c r="W59" i="22" s="1"/>
  <c r="J98" i="22" s="1"/>
  <c r="T59" i="22"/>
  <c r="N59" i="22"/>
  <c r="O59" i="22" s="1"/>
  <c r="I98" i="22" s="1"/>
  <c r="L59" i="22"/>
  <c r="F59" i="22"/>
  <c r="G59" i="22" s="1"/>
  <c r="H98" i="22" s="1"/>
  <c r="D59" i="22"/>
  <c r="AL58" i="22"/>
  <c r="AM58" i="22" s="1"/>
  <c r="G97" i="22" s="1"/>
  <c r="AJ58" i="22"/>
  <c r="AD58" i="22"/>
  <c r="AB58" i="22"/>
  <c r="V58" i="22"/>
  <c r="W58" i="22" s="1"/>
  <c r="J97" i="22" s="1"/>
  <c r="T58" i="22"/>
  <c r="N58" i="22"/>
  <c r="O58" i="22" s="1"/>
  <c r="I97" i="22" s="1"/>
  <c r="L58" i="22"/>
  <c r="F58" i="22"/>
  <c r="G58" i="22" s="1"/>
  <c r="H97" i="22" s="1"/>
  <c r="D58" i="22"/>
  <c r="AL57" i="22"/>
  <c r="AM57" i="22" s="1"/>
  <c r="G96" i="22" s="1"/>
  <c r="AJ57" i="22"/>
  <c r="K96" i="22"/>
  <c r="AD57" i="22"/>
  <c r="AE57" i="22" s="1"/>
  <c r="AB57" i="22"/>
  <c r="V57" i="22"/>
  <c r="W57" i="22" s="1"/>
  <c r="J96" i="22" s="1"/>
  <c r="T57" i="22"/>
  <c r="N57" i="22"/>
  <c r="O57" i="22" s="1"/>
  <c r="I96" i="22" s="1"/>
  <c r="L57" i="22"/>
  <c r="F57" i="22"/>
  <c r="G57" i="22" s="1"/>
  <c r="H96" i="22" s="1"/>
  <c r="D57" i="22"/>
  <c r="AL56" i="22"/>
  <c r="AM56" i="22" s="1"/>
  <c r="G95" i="22" s="1"/>
  <c r="AJ56" i="22"/>
  <c r="AD56" i="22"/>
  <c r="AB56" i="22"/>
  <c r="V56" i="22"/>
  <c r="W56" i="22" s="1"/>
  <c r="J95" i="22" s="1"/>
  <c r="T56" i="22"/>
  <c r="N56" i="22"/>
  <c r="O56" i="22" s="1"/>
  <c r="I95" i="22" s="1"/>
  <c r="L56" i="22"/>
  <c r="G56" i="22"/>
  <c r="H95" i="22" s="1"/>
  <c r="F56" i="22"/>
  <c r="D56" i="22"/>
  <c r="AL55" i="22"/>
  <c r="AM55" i="22" s="1"/>
  <c r="G94" i="22" s="1"/>
  <c r="AJ55" i="22"/>
  <c r="AD55" i="22"/>
  <c r="AE55" i="22" s="1"/>
  <c r="K94" i="22" s="1"/>
  <c r="AB55" i="22"/>
  <c r="V55" i="22"/>
  <c r="W55" i="22" s="1"/>
  <c r="J94" i="22" s="1"/>
  <c r="T55" i="22"/>
  <c r="N55" i="22"/>
  <c r="O55" i="22" s="1"/>
  <c r="I94" i="22" s="1"/>
  <c r="L55" i="22"/>
  <c r="F55" i="22"/>
  <c r="G55" i="22" s="1"/>
  <c r="H94" i="22" s="1"/>
  <c r="D55" i="22"/>
  <c r="AL54" i="22"/>
  <c r="AM54" i="22" s="1"/>
  <c r="G93" i="22" s="1"/>
  <c r="AJ54" i="22"/>
  <c r="AD54" i="22"/>
  <c r="AB54" i="22"/>
  <c r="V54" i="22"/>
  <c r="W54" i="22" s="1"/>
  <c r="J93" i="22" s="1"/>
  <c r="T54" i="22"/>
  <c r="N54" i="22"/>
  <c r="O54" i="22" s="1"/>
  <c r="I93" i="22" s="1"/>
  <c r="L54" i="22"/>
  <c r="G54" i="22"/>
  <c r="H93" i="22" s="1"/>
  <c r="F54" i="22"/>
  <c r="D54" i="22"/>
  <c r="AL53" i="22"/>
  <c r="AM53" i="22" s="1"/>
  <c r="G92" i="22" s="1"/>
  <c r="AJ53" i="22"/>
  <c r="AD53" i="22"/>
  <c r="AB53" i="22"/>
  <c r="V53" i="22"/>
  <c r="W53" i="22" s="1"/>
  <c r="J92" i="22" s="1"/>
  <c r="T53" i="22"/>
  <c r="N53" i="22"/>
  <c r="O53" i="22" s="1"/>
  <c r="I92" i="22" s="1"/>
  <c r="L53" i="22"/>
  <c r="F53" i="22"/>
  <c r="G53" i="22" s="1"/>
  <c r="H92" i="22" s="1"/>
  <c r="D53" i="22"/>
  <c r="AL52" i="22"/>
  <c r="AM52" i="22" s="1"/>
  <c r="G91" i="22" s="1"/>
  <c r="AJ52" i="22"/>
  <c r="AD52" i="22"/>
  <c r="AB52" i="22"/>
  <c r="V52" i="22"/>
  <c r="W52" i="22" s="1"/>
  <c r="J91" i="22" s="1"/>
  <c r="T52" i="22"/>
  <c r="N52" i="22"/>
  <c r="O52" i="22" s="1"/>
  <c r="I91" i="22" s="1"/>
  <c r="L52" i="22"/>
  <c r="F52" i="22"/>
  <c r="G52" i="22" s="1"/>
  <c r="H91" i="22" s="1"/>
  <c r="D52" i="22"/>
  <c r="AL51" i="22"/>
  <c r="AM51" i="22" s="1"/>
  <c r="G90" i="22" s="1"/>
  <c r="AJ51" i="22"/>
  <c r="AD51" i="22"/>
  <c r="AB51" i="22"/>
  <c r="V51" i="22"/>
  <c r="W51" i="22" s="1"/>
  <c r="J90" i="22" s="1"/>
  <c r="T51" i="22"/>
  <c r="N51" i="22"/>
  <c r="O51" i="22" s="1"/>
  <c r="I90" i="22" s="1"/>
  <c r="L51" i="22"/>
  <c r="F51" i="22"/>
  <c r="G51" i="22" s="1"/>
  <c r="H90" i="22" s="1"/>
  <c r="D51" i="22"/>
  <c r="AM50" i="22"/>
  <c r="G89" i="22" s="1"/>
  <c r="AL50" i="22"/>
  <c r="AJ50" i="22"/>
  <c r="AD50" i="22"/>
  <c r="AB50" i="22"/>
  <c r="V50" i="22"/>
  <c r="W50" i="22" s="1"/>
  <c r="J89" i="22" s="1"/>
  <c r="T50" i="22"/>
  <c r="N50" i="22"/>
  <c r="O50" i="22" s="1"/>
  <c r="I89" i="22" s="1"/>
  <c r="L50" i="22"/>
  <c r="F50" i="22"/>
  <c r="G50" i="22" s="1"/>
  <c r="H89" i="22" s="1"/>
  <c r="D50" i="22"/>
  <c r="AL49" i="22"/>
  <c r="AM49" i="22" s="1"/>
  <c r="G88" i="22" s="1"/>
  <c r="AJ49" i="22"/>
  <c r="K88" i="22"/>
  <c r="AD49" i="22"/>
  <c r="AB49" i="22"/>
  <c r="V49" i="22"/>
  <c r="W49" i="22" s="1"/>
  <c r="J88" i="22" s="1"/>
  <c r="T49" i="22"/>
  <c r="N49" i="22"/>
  <c r="O49" i="22" s="1"/>
  <c r="I88" i="22" s="1"/>
  <c r="L49" i="22"/>
  <c r="F49" i="22"/>
  <c r="G49" i="22" s="1"/>
  <c r="H88" i="22" s="1"/>
  <c r="D49" i="22"/>
  <c r="AL48" i="22"/>
  <c r="AM48" i="22" s="1"/>
  <c r="G87" i="22" s="1"/>
  <c r="AJ48" i="22"/>
  <c r="AD48" i="22"/>
  <c r="AB48" i="22"/>
  <c r="V48" i="22"/>
  <c r="W48" i="22" s="1"/>
  <c r="J87" i="22" s="1"/>
  <c r="T48" i="22"/>
  <c r="N48" i="22"/>
  <c r="O48" i="22" s="1"/>
  <c r="I87" i="22" s="1"/>
  <c r="L48" i="22"/>
  <c r="F48" i="22"/>
  <c r="G48" i="22" s="1"/>
  <c r="H87" i="22" s="1"/>
  <c r="D48" i="22"/>
  <c r="AL47" i="22"/>
  <c r="AM47" i="22" s="1"/>
  <c r="G86" i="22" s="1"/>
  <c r="AJ47" i="22"/>
  <c r="AD47" i="22"/>
  <c r="AE47" i="22" s="1"/>
  <c r="K86" i="22" s="1"/>
  <c r="AB47" i="22"/>
  <c r="V47" i="22"/>
  <c r="W47" i="22" s="1"/>
  <c r="J86" i="22" s="1"/>
  <c r="T47" i="22"/>
  <c r="N47" i="22"/>
  <c r="O47" i="22" s="1"/>
  <c r="I86" i="22" s="1"/>
  <c r="L47" i="22"/>
  <c r="F47" i="22"/>
  <c r="G47" i="22" s="1"/>
  <c r="H86" i="22" s="1"/>
  <c r="D47" i="22"/>
  <c r="AL46" i="22"/>
  <c r="AM46" i="22" s="1"/>
  <c r="G85" i="22" s="1"/>
  <c r="AJ46" i="22"/>
  <c r="AD46" i="22"/>
  <c r="AB46" i="22"/>
  <c r="W46" i="22"/>
  <c r="V46" i="22"/>
  <c r="T46" i="22"/>
  <c r="N46" i="22"/>
  <c r="O46" i="22" s="1"/>
  <c r="I85" i="22" s="1"/>
  <c r="L46" i="22"/>
  <c r="G46" i="22"/>
  <c r="H85" i="22" s="1"/>
  <c r="F46" i="22"/>
  <c r="D46" i="22"/>
  <c r="AD45" i="22"/>
  <c r="AE45" i="22" s="1"/>
  <c r="AB45" i="22"/>
  <c r="V45" i="22"/>
  <c r="W45" i="22" s="1"/>
  <c r="J84" i="22" s="1"/>
  <c r="T45" i="22"/>
  <c r="N45" i="22"/>
  <c r="O45" i="22" s="1"/>
  <c r="I84" i="22" s="1"/>
  <c r="L45" i="22"/>
  <c r="F45" i="22"/>
  <c r="G45" i="22" s="1"/>
  <c r="H84" i="22" s="1"/>
  <c r="D45" i="22"/>
  <c r="AL44" i="22"/>
  <c r="AM44" i="22" s="1"/>
  <c r="G83" i="22" s="1"/>
  <c r="AJ44" i="22"/>
  <c r="K83" i="22"/>
  <c r="AD44" i="22"/>
  <c r="AE44" i="22" s="1"/>
  <c r="AB44" i="22"/>
  <c r="V44" i="22"/>
  <c r="W44" i="22" s="1"/>
  <c r="J83" i="22" s="1"/>
  <c r="T44" i="22"/>
  <c r="N44" i="22"/>
  <c r="O44" i="22" s="1"/>
  <c r="I83" i="22" s="1"/>
  <c r="L44" i="22"/>
  <c r="F44" i="22"/>
  <c r="G44" i="22" s="1"/>
  <c r="H83" i="22" s="1"/>
  <c r="D44" i="22"/>
  <c r="AL43" i="22"/>
  <c r="AM43" i="22" s="1"/>
  <c r="G82" i="22" s="1"/>
  <c r="AJ43" i="22"/>
  <c r="AB43" i="22"/>
  <c r="AD43" i="22" s="1"/>
  <c r="V43" i="22"/>
  <c r="W43" i="22" s="1"/>
  <c r="J82" i="22" s="1"/>
  <c r="T43" i="22"/>
  <c r="N43" i="22"/>
  <c r="O43" i="22" s="1"/>
  <c r="I82" i="22" s="1"/>
  <c r="L43" i="22"/>
  <c r="G43" i="22"/>
  <c r="H82" i="22" s="1"/>
  <c r="F43" i="22"/>
  <c r="D43" i="22"/>
  <c r="AL38" i="22"/>
  <c r="AM38" i="22" s="1"/>
  <c r="F115" i="22" s="1"/>
  <c r="AJ38" i="22"/>
  <c r="AE38" i="22"/>
  <c r="E115" i="22" s="1"/>
  <c r="AD38" i="22"/>
  <c r="AB38" i="22"/>
  <c r="V38" i="22"/>
  <c r="W38" i="22" s="1"/>
  <c r="D115" i="22" s="1"/>
  <c r="T38" i="22"/>
  <c r="N38" i="22"/>
  <c r="O38" i="22" s="1"/>
  <c r="C115" i="22" s="1"/>
  <c r="L38" i="22"/>
  <c r="F38" i="22"/>
  <c r="G38" i="22" s="1"/>
  <c r="B115" i="22" s="1"/>
  <c r="D38" i="22"/>
  <c r="AL37" i="22"/>
  <c r="AM37" i="22" s="1"/>
  <c r="F114" i="22" s="1"/>
  <c r="AJ37" i="22"/>
  <c r="AD37" i="22"/>
  <c r="AE37" i="22" s="1"/>
  <c r="E114" i="22" s="1"/>
  <c r="AB37" i="22"/>
  <c r="W37" i="22"/>
  <c r="D114" i="22" s="1"/>
  <c r="V37" i="22"/>
  <c r="T37" i="22"/>
  <c r="N37" i="22"/>
  <c r="O37" i="22" s="1"/>
  <c r="C114" i="22" s="1"/>
  <c r="L37" i="22"/>
  <c r="G37" i="22"/>
  <c r="B114" i="22" s="1"/>
  <c r="F37" i="22"/>
  <c r="D37" i="22"/>
  <c r="AL36" i="22"/>
  <c r="AM36" i="22" s="1"/>
  <c r="F113" i="22" s="1"/>
  <c r="AJ36" i="22"/>
  <c r="AD36" i="22"/>
  <c r="AE36" i="22" s="1"/>
  <c r="E113" i="22" s="1"/>
  <c r="AB36" i="22"/>
  <c r="V36" i="22"/>
  <c r="W36" i="22" s="1"/>
  <c r="D113" i="22" s="1"/>
  <c r="T36" i="22"/>
  <c r="N36" i="22"/>
  <c r="O36" i="22" s="1"/>
  <c r="C113" i="22" s="1"/>
  <c r="L36" i="22"/>
  <c r="F36" i="22"/>
  <c r="G36" i="22" s="1"/>
  <c r="B113" i="22" s="1"/>
  <c r="D36" i="22"/>
  <c r="AL35" i="22"/>
  <c r="AM35" i="22" s="1"/>
  <c r="F112" i="22" s="1"/>
  <c r="AJ35" i="22"/>
  <c r="AD35" i="22"/>
  <c r="AE35" i="22" s="1"/>
  <c r="E112" i="22" s="1"/>
  <c r="AB35" i="22"/>
  <c r="W35" i="22"/>
  <c r="D112" i="22" s="1"/>
  <c r="V35" i="22"/>
  <c r="T35" i="22"/>
  <c r="N35" i="22"/>
  <c r="O35" i="22" s="1"/>
  <c r="C112" i="22" s="1"/>
  <c r="L35" i="22"/>
  <c r="F35" i="22"/>
  <c r="G35" i="22" s="1"/>
  <c r="B112" i="22" s="1"/>
  <c r="D35" i="22"/>
  <c r="AL34" i="22"/>
  <c r="AM34" i="22" s="1"/>
  <c r="F111" i="22" s="1"/>
  <c r="AJ34" i="22"/>
  <c r="AD34" i="22"/>
  <c r="AE34" i="22" s="1"/>
  <c r="E111" i="22" s="1"/>
  <c r="AB34" i="22"/>
  <c r="V34" i="22"/>
  <c r="W34" i="22" s="1"/>
  <c r="D111" i="22" s="1"/>
  <c r="T34" i="22"/>
  <c r="N34" i="22"/>
  <c r="O34" i="22" s="1"/>
  <c r="C111" i="22" s="1"/>
  <c r="L34" i="22"/>
  <c r="F34" i="22"/>
  <c r="G34" i="22" s="1"/>
  <c r="B111" i="22" s="1"/>
  <c r="D34" i="22"/>
  <c r="AL33" i="22"/>
  <c r="AM33" i="22" s="1"/>
  <c r="F110" i="22" s="1"/>
  <c r="AJ33" i="22"/>
  <c r="AD33" i="22"/>
  <c r="AE33" i="22" s="1"/>
  <c r="E110" i="22" s="1"/>
  <c r="AB33" i="22"/>
  <c r="V33" i="22"/>
  <c r="W33" i="22" s="1"/>
  <c r="D110" i="22" s="1"/>
  <c r="T33" i="22"/>
  <c r="N33" i="22"/>
  <c r="O33" i="22" s="1"/>
  <c r="C110" i="22" s="1"/>
  <c r="L33" i="22"/>
  <c r="F33" i="22"/>
  <c r="G33" i="22" s="1"/>
  <c r="B110" i="22" s="1"/>
  <c r="D33" i="22"/>
  <c r="AL32" i="22"/>
  <c r="AM32" i="22" s="1"/>
  <c r="F109" i="22" s="1"/>
  <c r="AJ32" i="22"/>
  <c r="AD32" i="22"/>
  <c r="AE32" i="22" s="1"/>
  <c r="E109" i="22" s="1"/>
  <c r="AB32" i="22"/>
  <c r="V32" i="22"/>
  <c r="W32" i="22" s="1"/>
  <c r="D109" i="22" s="1"/>
  <c r="T32" i="22"/>
  <c r="O32" i="22"/>
  <c r="C109" i="22" s="1"/>
  <c r="N32" i="22"/>
  <c r="L32" i="22"/>
  <c r="F32" i="22"/>
  <c r="G32" i="22" s="1"/>
  <c r="B109" i="22" s="1"/>
  <c r="D32" i="22"/>
  <c r="AL31" i="22"/>
  <c r="AM31" i="22" s="1"/>
  <c r="F108" i="22" s="1"/>
  <c r="AJ31" i="22"/>
  <c r="AD31" i="22"/>
  <c r="AE31" i="22" s="1"/>
  <c r="E108" i="22" s="1"/>
  <c r="AB31" i="22"/>
  <c r="V31" i="22"/>
  <c r="W31" i="22" s="1"/>
  <c r="D108" i="22" s="1"/>
  <c r="T31" i="22"/>
  <c r="N31" i="22"/>
  <c r="O31" i="22" s="1"/>
  <c r="C108" i="22" s="1"/>
  <c r="L31" i="22"/>
  <c r="F31" i="22"/>
  <c r="G31" i="22" s="1"/>
  <c r="B108" i="22" s="1"/>
  <c r="D31" i="22"/>
  <c r="AL30" i="22"/>
  <c r="AM30" i="22" s="1"/>
  <c r="F107" i="22" s="1"/>
  <c r="AJ30" i="22"/>
  <c r="AD30" i="22"/>
  <c r="AE30" i="22" s="1"/>
  <c r="E107" i="22" s="1"/>
  <c r="AB30" i="22"/>
  <c r="V30" i="22"/>
  <c r="W30" i="22" s="1"/>
  <c r="D107" i="22" s="1"/>
  <c r="T30" i="22"/>
  <c r="N30" i="22"/>
  <c r="O30" i="22" s="1"/>
  <c r="C107" i="22" s="1"/>
  <c r="L30" i="22"/>
  <c r="F30" i="22"/>
  <c r="G30" i="22" s="1"/>
  <c r="B107" i="22" s="1"/>
  <c r="D30" i="22"/>
  <c r="AL29" i="22"/>
  <c r="AM29" i="22" s="1"/>
  <c r="F106" i="22" s="1"/>
  <c r="AJ29" i="22"/>
  <c r="AD29" i="22"/>
  <c r="AE29" i="22" s="1"/>
  <c r="E106" i="22" s="1"/>
  <c r="AB29" i="22"/>
  <c r="V29" i="22"/>
  <c r="W29" i="22" s="1"/>
  <c r="D106" i="22" s="1"/>
  <c r="T29" i="22"/>
  <c r="N29" i="22"/>
  <c r="O29" i="22" s="1"/>
  <c r="C106" i="22" s="1"/>
  <c r="L29" i="22"/>
  <c r="G29" i="22"/>
  <c r="B106" i="22" s="1"/>
  <c r="F29" i="22"/>
  <c r="D29" i="22"/>
  <c r="AL28" i="22"/>
  <c r="AM28" i="22" s="1"/>
  <c r="F105" i="22" s="1"/>
  <c r="AJ28" i="22"/>
  <c r="AD28" i="22"/>
  <c r="AE28" i="22" s="1"/>
  <c r="E105" i="22" s="1"/>
  <c r="AB28" i="22"/>
  <c r="V28" i="22"/>
  <c r="W28" i="22" s="1"/>
  <c r="D105" i="22" s="1"/>
  <c r="T28" i="22"/>
  <c r="N28" i="22"/>
  <c r="O28" i="22" s="1"/>
  <c r="C105" i="22" s="1"/>
  <c r="L28" i="22"/>
  <c r="F28" i="22"/>
  <c r="G28" i="22" s="1"/>
  <c r="B105" i="22" s="1"/>
  <c r="D28" i="22"/>
  <c r="AL27" i="22"/>
  <c r="AM27" i="22" s="1"/>
  <c r="F104" i="22" s="1"/>
  <c r="AJ27" i="22"/>
  <c r="AD27" i="22"/>
  <c r="AE27" i="22" s="1"/>
  <c r="E104" i="22" s="1"/>
  <c r="AB27" i="22"/>
  <c r="V27" i="22"/>
  <c r="W27" i="22" s="1"/>
  <c r="D104" i="22" s="1"/>
  <c r="T27" i="22"/>
  <c r="N27" i="22"/>
  <c r="O27" i="22" s="1"/>
  <c r="C104" i="22" s="1"/>
  <c r="L27" i="22"/>
  <c r="F27" i="22"/>
  <c r="G27" i="22" s="1"/>
  <c r="B104" i="22" s="1"/>
  <c r="D27" i="22"/>
  <c r="AL26" i="22"/>
  <c r="AM26" i="22" s="1"/>
  <c r="F103" i="22" s="1"/>
  <c r="AJ26" i="22"/>
  <c r="AD26" i="22"/>
  <c r="AE26" i="22" s="1"/>
  <c r="E103" i="22" s="1"/>
  <c r="AB26" i="22"/>
  <c r="V26" i="22"/>
  <c r="W26" i="22" s="1"/>
  <c r="D103" i="22" s="1"/>
  <c r="T26" i="22"/>
  <c r="N26" i="22"/>
  <c r="O26" i="22" s="1"/>
  <c r="C103" i="22" s="1"/>
  <c r="L26" i="22"/>
  <c r="G26" i="22"/>
  <c r="B103" i="22" s="1"/>
  <c r="F26" i="22"/>
  <c r="D26" i="22"/>
  <c r="AM25" i="22"/>
  <c r="F102" i="22" s="1"/>
  <c r="AL25" i="22"/>
  <c r="AJ25" i="22"/>
  <c r="AD25" i="22"/>
  <c r="AE25" i="22" s="1"/>
  <c r="E102" i="22" s="1"/>
  <c r="AB25" i="22"/>
  <c r="V25" i="22"/>
  <c r="W25" i="22" s="1"/>
  <c r="D102" i="22" s="1"/>
  <c r="T25" i="22"/>
  <c r="N25" i="22"/>
  <c r="O25" i="22" s="1"/>
  <c r="C102" i="22" s="1"/>
  <c r="L25" i="22"/>
  <c r="F25" i="22"/>
  <c r="G25" i="22" s="1"/>
  <c r="B102" i="22" s="1"/>
  <c r="D25" i="22"/>
  <c r="AL24" i="22"/>
  <c r="AM24" i="22" s="1"/>
  <c r="F101" i="22" s="1"/>
  <c r="AJ24" i="22"/>
  <c r="AD24" i="22"/>
  <c r="AE24" i="22" s="1"/>
  <c r="E101" i="22" s="1"/>
  <c r="AB24" i="22"/>
  <c r="V24" i="22"/>
  <c r="W24" i="22" s="1"/>
  <c r="D101" i="22" s="1"/>
  <c r="T24" i="22"/>
  <c r="O24" i="22"/>
  <c r="C101" i="22" s="1"/>
  <c r="N24" i="22"/>
  <c r="L24" i="22"/>
  <c r="F24" i="22"/>
  <c r="G24" i="22" s="1"/>
  <c r="B101" i="22" s="1"/>
  <c r="D24" i="22"/>
  <c r="AL23" i="22"/>
  <c r="AM23" i="22" s="1"/>
  <c r="F100" i="22" s="1"/>
  <c r="AJ23" i="22"/>
  <c r="AD23" i="22"/>
  <c r="AE23" i="22" s="1"/>
  <c r="E100" i="22" s="1"/>
  <c r="AB23" i="22"/>
  <c r="V23" i="22"/>
  <c r="W23" i="22" s="1"/>
  <c r="D100" i="22" s="1"/>
  <c r="T23" i="22"/>
  <c r="N23" i="22"/>
  <c r="O23" i="22" s="1"/>
  <c r="C100" i="22" s="1"/>
  <c r="L23" i="22"/>
  <c r="F23" i="22"/>
  <c r="G23" i="22" s="1"/>
  <c r="B100" i="22" s="1"/>
  <c r="D23" i="22"/>
  <c r="AL22" i="22"/>
  <c r="AM22" i="22" s="1"/>
  <c r="F99" i="22" s="1"/>
  <c r="AJ22" i="22"/>
  <c r="AE22" i="22"/>
  <c r="E99" i="22" s="1"/>
  <c r="AD22" i="22"/>
  <c r="AB22" i="22"/>
  <c r="V22" i="22"/>
  <c r="W22" i="22" s="1"/>
  <c r="D99" i="22" s="1"/>
  <c r="T22" i="22"/>
  <c r="N22" i="22"/>
  <c r="O22" i="22" s="1"/>
  <c r="C99" i="22" s="1"/>
  <c r="L22" i="22"/>
  <c r="F22" i="22"/>
  <c r="G22" i="22" s="1"/>
  <c r="B99" i="22" s="1"/>
  <c r="D22" i="22"/>
  <c r="AL21" i="22"/>
  <c r="AM21" i="22" s="1"/>
  <c r="F98" i="22" s="1"/>
  <c r="AJ21" i="22"/>
  <c r="AD21" i="22"/>
  <c r="AE21" i="22" s="1"/>
  <c r="E98" i="22" s="1"/>
  <c r="AB21" i="22"/>
  <c r="V21" i="22"/>
  <c r="W21" i="22" s="1"/>
  <c r="D98" i="22" s="1"/>
  <c r="T21" i="22"/>
  <c r="O21" i="22"/>
  <c r="C98" i="22" s="1"/>
  <c r="N21" i="22"/>
  <c r="L21" i="22"/>
  <c r="F21" i="22"/>
  <c r="G21" i="22" s="1"/>
  <c r="B98" i="22" s="1"/>
  <c r="D21" i="22"/>
  <c r="AL20" i="22"/>
  <c r="AM20" i="22" s="1"/>
  <c r="F97" i="22" s="1"/>
  <c r="AJ20" i="22"/>
  <c r="AD20" i="22"/>
  <c r="AE20" i="22" s="1"/>
  <c r="E97" i="22" s="1"/>
  <c r="AB20" i="22"/>
  <c r="V20" i="22"/>
  <c r="W20" i="22" s="1"/>
  <c r="D97" i="22" s="1"/>
  <c r="T20" i="22"/>
  <c r="N20" i="22"/>
  <c r="O20" i="22" s="1"/>
  <c r="C97" i="22" s="1"/>
  <c r="L20" i="22"/>
  <c r="F20" i="22"/>
  <c r="G20" i="22" s="1"/>
  <c r="B97" i="22" s="1"/>
  <c r="D20" i="22"/>
  <c r="AL19" i="22"/>
  <c r="AM19" i="22" s="1"/>
  <c r="F96" i="22" s="1"/>
  <c r="AJ19" i="22"/>
  <c r="AE19" i="22"/>
  <c r="E96" i="22" s="1"/>
  <c r="AD19" i="22"/>
  <c r="AB19" i="22"/>
  <c r="W19" i="22"/>
  <c r="D96" i="22" s="1"/>
  <c r="V19" i="22"/>
  <c r="T19" i="22"/>
  <c r="N19" i="22"/>
  <c r="O19" i="22" s="1"/>
  <c r="C96" i="22" s="1"/>
  <c r="L19" i="22"/>
  <c r="F19" i="22"/>
  <c r="G19" i="22" s="1"/>
  <c r="B96" i="22" s="1"/>
  <c r="D19" i="22"/>
  <c r="AL18" i="22"/>
  <c r="AM18" i="22" s="1"/>
  <c r="F95" i="22" s="1"/>
  <c r="AJ18" i="22"/>
  <c r="AD18" i="22"/>
  <c r="AE18" i="22" s="1"/>
  <c r="E95" i="22" s="1"/>
  <c r="AB18" i="22"/>
  <c r="V18" i="22"/>
  <c r="W18" i="22" s="1"/>
  <c r="D95" i="22" s="1"/>
  <c r="T18" i="22"/>
  <c r="N18" i="22"/>
  <c r="O18" i="22" s="1"/>
  <c r="C95" i="22" s="1"/>
  <c r="L18" i="22"/>
  <c r="F18" i="22"/>
  <c r="G18" i="22" s="1"/>
  <c r="B95" i="22" s="1"/>
  <c r="D18" i="22"/>
  <c r="AL17" i="22"/>
  <c r="AM17" i="22" s="1"/>
  <c r="F94" i="22" s="1"/>
  <c r="AJ17" i="22"/>
  <c r="AD17" i="22"/>
  <c r="AE17" i="22" s="1"/>
  <c r="E94" i="22" s="1"/>
  <c r="AB17" i="22"/>
  <c r="V17" i="22"/>
  <c r="W17" i="22" s="1"/>
  <c r="D94" i="22" s="1"/>
  <c r="T17" i="22"/>
  <c r="N17" i="22"/>
  <c r="O17" i="22" s="1"/>
  <c r="C94" i="22" s="1"/>
  <c r="L17" i="22"/>
  <c r="F17" i="22"/>
  <c r="G17" i="22" s="1"/>
  <c r="B94" i="22" s="1"/>
  <c r="D17" i="22"/>
  <c r="AL16" i="22"/>
  <c r="AM16" i="22" s="1"/>
  <c r="F93" i="22" s="1"/>
  <c r="AJ16" i="22"/>
  <c r="AD16" i="22"/>
  <c r="AE16" i="22" s="1"/>
  <c r="E93" i="22" s="1"/>
  <c r="AB16" i="22"/>
  <c r="V16" i="22"/>
  <c r="W16" i="22" s="1"/>
  <c r="D93" i="22" s="1"/>
  <c r="T16" i="22"/>
  <c r="N16" i="22"/>
  <c r="O16" i="22" s="1"/>
  <c r="C93" i="22" s="1"/>
  <c r="L16" i="22"/>
  <c r="F16" i="22"/>
  <c r="G16" i="22" s="1"/>
  <c r="B93" i="22" s="1"/>
  <c r="D16" i="22"/>
  <c r="AL15" i="22"/>
  <c r="AM15" i="22" s="1"/>
  <c r="F92" i="22" s="1"/>
  <c r="AJ15" i="22"/>
  <c r="AD15" i="22"/>
  <c r="AE15" i="22" s="1"/>
  <c r="E92" i="22" s="1"/>
  <c r="AB15" i="22"/>
  <c r="V15" i="22"/>
  <c r="W15" i="22" s="1"/>
  <c r="D92" i="22" s="1"/>
  <c r="T15" i="22"/>
  <c r="N15" i="22"/>
  <c r="O15" i="22" s="1"/>
  <c r="C92" i="22" s="1"/>
  <c r="L15" i="22"/>
  <c r="F15" i="22"/>
  <c r="G15" i="22" s="1"/>
  <c r="B92" i="22" s="1"/>
  <c r="D15" i="22"/>
  <c r="AL14" i="22"/>
  <c r="AM14" i="22" s="1"/>
  <c r="F91" i="22" s="1"/>
  <c r="AJ14" i="22"/>
  <c r="AD14" i="22"/>
  <c r="AE14" i="22" s="1"/>
  <c r="E91" i="22" s="1"/>
  <c r="AB14" i="22"/>
  <c r="V14" i="22"/>
  <c r="W14" i="22" s="1"/>
  <c r="D91" i="22" s="1"/>
  <c r="T14" i="22"/>
  <c r="N14" i="22"/>
  <c r="O14" i="22" s="1"/>
  <c r="C91" i="22" s="1"/>
  <c r="L14" i="22"/>
  <c r="F14" i="22"/>
  <c r="G14" i="22" s="1"/>
  <c r="B91" i="22" s="1"/>
  <c r="D14" i="22"/>
  <c r="AL13" i="22"/>
  <c r="AM13" i="22" s="1"/>
  <c r="F90" i="22" s="1"/>
  <c r="AJ13" i="22"/>
  <c r="AD13" i="22"/>
  <c r="AE13" i="22" s="1"/>
  <c r="E90" i="22" s="1"/>
  <c r="AB13" i="22"/>
  <c r="V13" i="22"/>
  <c r="W13" i="22" s="1"/>
  <c r="D90" i="22" s="1"/>
  <c r="T13" i="22"/>
  <c r="O13" i="22"/>
  <c r="C90" i="22" s="1"/>
  <c r="N13" i="22"/>
  <c r="L13" i="22"/>
  <c r="G13" i="22"/>
  <c r="B90" i="22" s="1"/>
  <c r="F13" i="22"/>
  <c r="D13" i="22"/>
  <c r="AL12" i="22"/>
  <c r="AM12" i="22" s="1"/>
  <c r="F89" i="22" s="1"/>
  <c r="AJ12" i="22"/>
  <c r="AD12" i="22"/>
  <c r="AE12" i="22" s="1"/>
  <c r="E89" i="22" s="1"/>
  <c r="AB12" i="22"/>
  <c r="V12" i="22"/>
  <c r="W12" i="22" s="1"/>
  <c r="D89" i="22" s="1"/>
  <c r="T12" i="22"/>
  <c r="N12" i="22"/>
  <c r="O12" i="22" s="1"/>
  <c r="C89" i="22" s="1"/>
  <c r="L12" i="22"/>
  <c r="F12" i="22"/>
  <c r="G12" i="22" s="1"/>
  <c r="B89" i="22" s="1"/>
  <c r="D12" i="22"/>
  <c r="AL11" i="22"/>
  <c r="AM11" i="22" s="1"/>
  <c r="F88" i="22" s="1"/>
  <c r="AJ11" i="22"/>
  <c r="AD11" i="22"/>
  <c r="AE11" i="22" s="1"/>
  <c r="E88" i="22" s="1"/>
  <c r="AB11" i="22"/>
  <c r="V11" i="22"/>
  <c r="W11" i="22" s="1"/>
  <c r="D88" i="22" s="1"/>
  <c r="T11" i="22"/>
  <c r="N11" i="22"/>
  <c r="O11" i="22" s="1"/>
  <c r="C88" i="22" s="1"/>
  <c r="L11" i="22"/>
  <c r="F11" i="22"/>
  <c r="G11" i="22" s="1"/>
  <c r="B88" i="22" s="1"/>
  <c r="D11" i="22"/>
  <c r="AL10" i="22"/>
  <c r="AM10" i="22" s="1"/>
  <c r="F87" i="22" s="1"/>
  <c r="AJ10" i="22"/>
  <c r="AE10" i="22"/>
  <c r="E87" i="22" s="1"/>
  <c r="AD10" i="22"/>
  <c r="AB10" i="22"/>
  <c r="V10" i="22"/>
  <c r="W10" i="22" s="1"/>
  <c r="D87" i="22" s="1"/>
  <c r="T10" i="22"/>
  <c r="N10" i="22"/>
  <c r="O10" i="22" s="1"/>
  <c r="C87" i="22" s="1"/>
  <c r="L10" i="22"/>
  <c r="F10" i="22"/>
  <c r="G10" i="22" s="1"/>
  <c r="B87" i="22" s="1"/>
  <c r="D10" i="22"/>
  <c r="AL9" i="22"/>
  <c r="AM9" i="22" s="1"/>
  <c r="F86" i="22" s="1"/>
  <c r="AJ9" i="22"/>
  <c r="AD9" i="22"/>
  <c r="AE9" i="22" s="1"/>
  <c r="E86" i="22" s="1"/>
  <c r="AB9" i="22"/>
  <c r="V9" i="22"/>
  <c r="W9" i="22" s="1"/>
  <c r="D86" i="22" s="1"/>
  <c r="T9" i="22"/>
  <c r="O9" i="22"/>
  <c r="C86" i="22" s="1"/>
  <c r="N9" i="22"/>
  <c r="L9" i="22"/>
  <c r="G9" i="22"/>
  <c r="B86" i="22" s="1"/>
  <c r="F9" i="22"/>
  <c r="D9" i="22"/>
  <c r="AL8" i="22"/>
  <c r="AM8" i="22" s="1"/>
  <c r="F85" i="22" s="1"/>
  <c r="AJ8" i="22"/>
  <c r="AD8" i="22"/>
  <c r="AE8" i="22" s="1"/>
  <c r="E85" i="22" s="1"/>
  <c r="AB8" i="22"/>
  <c r="V8" i="22"/>
  <c r="W8" i="22" s="1"/>
  <c r="D85" i="22" s="1"/>
  <c r="T8" i="22"/>
  <c r="N8" i="22"/>
  <c r="O8" i="22" s="1"/>
  <c r="C85" i="22" s="1"/>
  <c r="L8" i="22"/>
  <c r="F8" i="22"/>
  <c r="G8" i="22" s="1"/>
  <c r="B85" i="22" s="1"/>
  <c r="D8" i="22"/>
  <c r="AL7" i="22"/>
  <c r="AM7" i="22" s="1"/>
  <c r="F84" i="22" s="1"/>
  <c r="AJ7" i="22"/>
  <c r="AD7" i="22"/>
  <c r="AE7" i="22" s="1"/>
  <c r="E84" i="22" s="1"/>
  <c r="AB7" i="22"/>
  <c r="V7" i="22"/>
  <c r="W7" i="22" s="1"/>
  <c r="D84" i="22" s="1"/>
  <c r="T7" i="22"/>
  <c r="N7" i="22"/>
  <c r="O7" i="22" s="1"/>
  <c r="C84" i="22" s="1"/>
  <c r="L7" i="22"/>
  <c r="F7" i="22"/>
  <c r="G7" i="22" s="1"/>
  <c r="B84" i="22" s="1"/>
  <c r="D7" i="22"/>
  <c r="AL6" i="22"/>
  <c r="AM6" i="22" s="1"/>
  <c r="F83" i="22" s="1"/>
  <c r="AJ6" i="22"/>
  <c r="AD6" i="22"/>
  <c r="AE6" i="22" s="1"/>
  <c r="E83" i="22" s="1"/>
  <c r="AB6" i="22"/>
  <c r="V6" i="22"/>
  <c r="W6" i="22" s="1"/>
  <c r="D83" i="22" s="1"/>
  <c r="T6" i="22"/>
  <c r="N6" i="22"/>
  <c r="O6" i="22" s="1"/>
  <c r="C83" i="22" s="1"/>
  <c r="L6" i="22"/>
  <c r="G6" i="22"/>
  <c r="B83" i="22" s="1"/>
  <c r="F6" i="22"/>
  <c r="D6" i="22"/>
  <c r="AL5" i="22"/>
  <c r="AM5" i="22" s="1"/>
  <c r="F82" i="22" s="1"/>
  <c r="AJ5" i="22"/>
  <c r="AD5" i="22"/>
  <c r="AE5" i="22" s="1"/>
  <c r="E82" i="22" s="1"/>
  <c r="AB5" i="22"/>
  <c r="V5" i="22"/>
  <c r="W5" i="22" s="1"/>
  <c r="D82" i="22" s="1"/>
  <c r="T5" i="22"/>
  <c r="N5" i="22"/>
  <c r="O5" i="22" s="1"/>
  <c r="C82" i="22" s="1"/>
  <c r="L5" i="22"/>
  <c r="F5" i="22"/>
  <c r="G5" i="22" s="1"/>
  <c r="B82" i="22" s="1"/>
  <c r="D5" i="22"/>
  <c r="K80" i="21"/>
  <c r="J80" i="21"/>
  <c r="I80" i="21"/>
  <c r="H80" i="21"/>
  <c r="G80" i="21"/>
  <c r="F80" i="21"/>
  <c r="E80" i="21"/>
  <c r="D80" i="21"/>
  <c r="C80" i="21"/>
  <c r="B80" i="21"/>
  <c r="AJ76" i="21"/>
  <c r="AL76" i="21" s="1"/>
  <c r="AD76" i="21"/>
  <c r="AE76" i="21" s="1"/>
  <c r="J115" i="21" s="1"/>
  <c r="AB76" i="21"/>
  <c r="T76" i="21"/>
  <c r="V76" i="21" s="1"/>
  <c r="L76" i="21"/>
  <c r="N76" i="21" s="1"/>
  <c r="D76" i="21"/>
  <c r="F76" i="21" s="1"/>
  <c r="AL75" i="21"/>
  <c r="AM75" i="21" s="1"/>
  <c r="K114" i="21" s="1"/>
  <c r="AJ75" i="21"/>
  <c r="AD75" i="21"/>
  <c r="AE75" i="21" s="1"/>
  <c r="J114" i="21" s="1"/>
  <c r="AB75" i="21"/>
  <c r="V75" i="21"/>
  <c r="W75" i="21" s="1"/>
  <c r="I114" i="21" s="1"/>
  <c r="T75" i="21"/>
  <c r="N75" i="21"/>
  <c r="O75" i="21" s="1"/>
  <c r="H114" i="21" s="1"/>
  <c r="L75" i="21"/>
  <c r="D75" i="21"/>
  <c r="F75" i="21" s="1"/>
  <c r="AL74" i="21"/>
  <c r="AJ74" i="21"/>
  <c r="AD74" i="21"/>
  <c r="AE74" i="21" s="1"/>
  <c r="J113" i="21" s="1"/>
  <c r="AB74" i="21"/>
  <c r="T74" i="21"/>
  <c r="V74" i="21" s="1"/>
  <c r="L74" i="21"/>
  <c r="N74" i="21" s="1"/>
  <c r="D74" i="21"/>
  <c r="F74" i="21" s="1"/>
  <c r="AJ73" i="21"/>
  <c r="AL73" i="21" s="1"/>
  <c r="AE73" i="21"/>
  <c r="J112" i="21" s="1"/>
  <c r="AD73" i="21"/>
  <c r="AB73" i="21"/>
  <c r="T73" i="21"/>
  <c r="V73" i="21" s="1"/>
  <c r="L73" i="21"/>
  <c r="N73" i="21" s="1"/>
  <c r="D73" i="21"/>
  <c r="F73" i="21" s="1"/>
  <c r="AJ72" i="21"/>
  <c r="AL72" i="21" s="1"/>
  <c r="AD72" i="21"/>
  <c r="AE72" i="21" s="1"/>
  <c r="J111" i="21" s="1"/>
  <c r="AB72" i="21"/>
  <c r="T72" i="21"/>
  <c r="V72" i="21" s="1"/>
  <c r="L72" i="21"/>
  <c r="N72" i="21" s="1"/>
  <c r="F72" i="21"/>
  <c r="D72" i="21"/>
  <c r="AJ71" i="21"/>
  <c r="AL71" i="21" s="1"/>
  <c r="AD71" i="21"/>
  <c r="AE71" i="21" s="1"/>
  <c r="J110" i="21" s="1"/>
  <c r="AB71" i="21"/>
  <c r="T71" i="21"/>
  <c r="V71" i="21" s="1"/>
  <c r="L71" i="21"/>
  <c r="N71" i="21" s="1"/>
  <c r="D71" i="21"/>
  <c r="F71" i="21" s="1"/>
  <c r="G71" i="21" s="1"/>
  <c r="G110" i="21" s="1"/>
  <c r="AJ70" i="21"/>
  <c r="AL70" i="21" s="1"/>
  <c r="AD70" i="21"/>
  <c r="AE70" i="21" s="1"/>
  <c r="J109" i="21" s="1"/>
  <c r="AB70" i="21"/>
  <c r="T70" i="21"/>
  <c r="V70" i="21" s="1"/>
  <c r="L70" i="21"/>
  <c r="N70" i="21" s="1"/>
  <c r="D70" i="21"/>
  <c r="F70" i="21" s="1"/>
  <c r="AJ69" i="21"/>
  <c r="AL69" i="21" s="1"/>
  <c r="AD69" i="21"/>
  <c r="AE69" i="21" s="1"/>
  <c r="J108" i="21" s="1"/>
  <c r="AB69" i="21"/>
  <c r="V69" i="21"/>
  <c r="T69" i="21"/>
  <c r="L69" i="21"/>
  <c r="N69" i="21" s="1"/>
  <c r="D69" i="21"/>
  <c r="F69" i="21" s="1"/>
  <c r="AJ68" i="21"/>
  <c r="AL68" i="21" s="1"/>
  <c r="AD68" i="21"/>
  <c r="AE68" i="21" s="1"/>
  <c r="J107" i="21" s="1"/>
  <c r="AB68" i="21"/>
  <c r="T68" i="21"/>
  <c r="V68" i="21" s="1"/>
  <c r="L68" i="21"/>
  <c r="N68" i="21" s="1"/>
  <c r="D68" i="21"/>
  <c r="F68" i="21" s="1"/>
  <c r="AJ67" i="21"/>
  <c r="AL67" i="21" s="1"/>
  <c r="AD67" i="21"/>
  <c r="AE67" i="21" s="1"/>
  <c r="J106" i="21" s="1"/>
  <c r="AB67" i="21"/>
  <c r="T67" i="21"/>
  <c r="V67" i="21" s="1"/>
  <c r="L67" i="21"/>
  <c r="N67" i="21" s="1"/>
  <c r="D67" i="21"/>
  <c r="F67" i="21" s="1"/>
  <c r="AJ66" i="21"/>
  <c r="AL66" i="21" s="1"/>
  <c r="AD66" i="21"/>
  <c r="AE66" i="21" s="1"/>
  <c r="J105" i="21" s="1"/>
  <c r="AB66" i="21"/>
  <c r="T66" i="21"/>
  <c r="V66" i="21" s="1"/>
  <c r="L66" i="21"/>
  <c r="N66" i="21" s="1"/>
  <c r="D66" i="21"/>
  <c r="F66" i="21" s="1"/>
  <c r="AJ65" i="21"/>
  <c r="AL65" i="21" s="1"/>
  <c r="AD65" i="21"/>
  <c r="AE65" i="21" s="1"/>
  <c r="J104" i="21" s="1"/>
  <c r="AB65" i="21"/>
  <c r="T65" i="21"/>
  <c r="V65" i="21" s="1"/>
  <c r="L65" i="21"/>
  <c r="N65" i="21" s="1"/>
  <c r="D65" i="21"/>
  <c r="F65" i="21" s="1"/>
  <c r="AL64" i="21"/>
  <c r="AJ64" i="21"/>
  <c r="AD64" i="21"/>
  <c r="AE64" i="21" s="1"/>
  <c r="J103" i="21" s="1"/>
  <c r="AB64" i="21"/>
  <c r="T64" i="21"/>
  <c r="V64" i="21" s="1"/>
  <c r="L64" i="21"/>
  <c r="N64" i="21" s="1"/>
  <c r="F64" i="21"/>
  <c r="G64" i="21" s="1"/>
  <c r="G103" i="21" s="1"/>
  <c r="D64" i="21"/>
  <c r="AJ63" i="21"/>
  <c r="AL63" i="21" s="1"/>
  <c r="AD63" i="21"/>
  <c r="AE63" i="21" s="1"/>
  <c r="J102" i="21" s="1"/>
  <c r="AB63" i="21"/>
  <c r="T63" i="21"/>
  <c r="V63" i="21" s="1"/>
  <c r="L63" i="21"/>
  <c r="N63" i="21" s="1"/>
  <c r="D63" i="21"/>
  <c r="F63" i="21" s="1"/>
  <c r="AJ62" i="21"/>
  <c r="AL62" i="21" s="1"/>
  <c r="AE62" i="21"/>
  <c r="J101" i="21" s="1"/>
  <c r="AD62" i="21"/>
  <c r="AB62" i="21"/>
  <c r="T62" i="21"/>
  <c r="V62" i="21" s="1"/>
  <c r="L62" i="21"/>
  <c r="N62" i="21" s="1"/>
  <c r="F62" i="21"/>
  <c r="D62" i="21"/>
  <c r="AJ61" i="21"/>
  <c r="AL61" i="21" s="1"/>
  <c r="AE61" i="21"/>
  <c r="J100" i="21" s="1"/>
  <c r="AD61" i="21"/>
  <c r="AB61" i="21"/>
  <c r="T61" i="21"/>
  <c r="V61" i="21" s="1"/>
  <c r="L61" i="21"/>
  <c r="N61" i="21" s="1"/>
  <c r="D61" i="21"/>
  <c r="F61" i="21" s="1"/>
  <c r="AJ60" i="21"/>
  <c r="AL60" i="21" s="1"/>
  <c r="AE60" i="21"/>
  <c r="J99" i="21" s="1"/>
  <c r="AD60" i="21"/>
  <c r="AB60" i="21"/>
  <c r="T60" i="21"/>
  <c r="V60" i="21" s="1"/>
  <c r="L60" i="21"/>
  <c r="N60" i="21" s="1"/>
  <c r="D60" i="21"/>
  <c r="F60" i="21" s="1"/>
  <c r="AJ59" i="21"/>
  <c r="AL59" i="21" s="1"/>
  <c r="AD59" i="21"/>
  <c r="AE59" i="21" s="1"/>
  <c r="J98" i="21" s="1"/>
  <c r="AB59" i="21"/>
  <c r="T59" i="21"/>
  <c r="V59" i="21" s="1"/>
  <c r="L59" i="21"/>
  <c r="N59" i="21" s="1"/>
  <c r="D59" i="21"/>
  <c r="F59" i="21" s="1"/>
  <c r="AL58" i="21"/>
  <c r="AJ58" i="21"/>
  <c r="AE58" i="21"/>
  <c r="J97" i="21" s="1"/>
  <c r="AD58" i="21"/>
  <c r="AB58" i="21"/>
  <c r="V58" i="21"/>
  <c r="T58" i="21"/>
  <c r="L58" i="21"/>
  <c r="N58" i="21" s="1"/>
  <c r="F58" i="21"/>
  <c r="G58" i="21" s="1"/>
  <c r="G97" i="21" s="1"/>
  <c r="D58" i="21"/>
  <c r="AJ57" i="21"/>
  <c r="AL57" i="21" s="1"/>
  <c r="AD57" i="21"/>
  <c r="AE57" i="21" s="1"/>
  <c r="J96" i="21" s="1"/>
  <c r="AB57" i="21"/>
  <c r="T57" i="21"/>
  <c r="V57" i="21" s="1"/>
  <c r="L57" i="21"/>
  <c r="N57" i="21" s="1"/>
  <c r="D57" i="21"/>
  <c r="F57" i="21" s="1"/>
  <c r="AJ56" i="21"/>
  <c r="AL56" i="21" s="1"/>
  <c r="AM49" i="21" s="1"/>
  <c r="K88" i="21" s="1"/>
  <c r="AD56" i="21"/>
  <c r="AE56" i="21" s="1"/>
  <c r="J95" i="21" s="1"/>
  <c r="AB56" i="21"/>
  <c r="T56" i="21"/>
  <c r="V56" i="21" s="1"/>
  <c r="L56" i="21"/>
  <c r="N56" i="21" s="1"/>
  <c r="O56" i="21" s="1"/>
  <c r="H95" i="21" s="1"/>
  <c r="F56" i="21"/>
  <c r="G56" i="21" s="1"/>
  <c r="G95" i="21" s="1"/>
  <c r="D56" i="21"/>
  <c r="AJ55" i="21"/>
  <c r="AL55" i="21" s="1"/>
  <c r="AD55" i="21"/>
  <c r="AE55" i="21" s="1"/>
  <c r="J94" i="21" s="1"/>
  <c r="AB55" i="21"/>
  <c r="T55" i="21"/>
  <c r="V55" i="21" s="1"/>
  <c r="L55" i="21"/>
  <c r="N55" i="21" s="1"/>
  <c r="D55" i="21"/>
  <c r="F55" i="21" s="1"/>
  <c r="G55" i="21" s="1"/>
  <c r="G94" i="21" s="1"/>
  <c r="AJ54" i="21"/>
  <c r="AL54" i="21" s="1"/>
  <c r="AD54" i="21"/>
  <c r="AE54" i="21" s="1"/>
  <c r="J93" i="21" s="1"/>
  <c r="AB54" i="21"/>
  <c r="V54" i="21"/>
  <c r="T54" i="21"/>
  <c r="L54" i="21"/>
  <c r="N54" i="21" s="1"/>
  <c r="O54" i="21" s="1"/>
  <c r="H93" i="21" s="1"/>
  <c r="D54" i="21"/>
  <c r="F54" i="21" s="1"/>
  <c r="AJ53" i="21"/>
  <c r="AL53" i="21" s="1"/>
  <c r="AD53" i="21"/>
  <c r="AE53" i="21" s="1"/>
  <c r="J92" i="21" s="1"/>
  <c r="AB53" i="21"/>
  <c r="T53" i="21"/>
  <c r="V53" i="21" s="1"/>
  <c r="L53" i="21"/>
  <c r="N53" i="21" s="1"/>
  <c r="D53" i="21"/>
  <c r="F53" i="21" s="1"/>
  <c r="AJ52" i="21"/>
  <c r="AL52" i="21" s="1"/>
  <c r="AD52" i="21"/>
  <c r="AE52" i="21" s="1"/>
  <c r="J91" i="21" s="1"/>
  <c r="AB52" i="21"/>
  <c r="T52" i="21"/>
  <c r="V52" i="21" s="1"/>
  <c r="W52" i="21" s="1"/>
  <c r="I91" i="21" s="1"/>
  <c r="L52" i="21"/>
  <c r="N52" i="21" s="1"/>
  <c r="D52" i="21"/>
  <c r="F52" i="21" s="1"/>
  <c r="G52" i="21" s="1"/>
  <c r="G91" i="21" s="1"/>
  <c r="AJ51" i="21"/>
  <c r="AL51" i="21" s="1"/>
  <c r="AD51" i="21"/>
  <c r="AE51" i="21" s="1"/>
  <c r="J90" i="21" s="1"/>
  <c r="AB51" i="21"/>
  <c r="T51" i="21"/>
  <c r="V51" i="21" s="1"/>
  <c r="L51" i="21"/>
  <c r="N51" i="21" s="1"/>
  <c r="D51" i="21"/>
  <c r="F51" i="21" s="1"/>
  <c r="G51" i="21" s="1"/>
  <c r="G90" i="21" s="1"/>
  <c r="AJ50" i="21"/>
  <c r="AL50" i="21" s="1"/>
  <c r="AD50" i="21"/>
  <c r="AE50" i="21" s="1"/>
  <c r="J89" i="21" s="1"/>
  <c r="AB50" i="21"/>
  <c r="T50" i="21"/>
  <c r="V50" i="21" s="1"/>
  <c r="N50" i="21"/>
  <c r="L50" i="21"/>
  <c r="D50" i="21"/>
  <c r="F50" i="21" s="1"/>
  <c r="AJ49" i="21"/>
  <c r="AL49" i="21" s="1"/>
  <c r="AD49" i="21"/>
  <c r="AE49" i="21" s="1"/>
  <c r="J88" i="21" s="1"/>
  <c r="AB49" i="21"/>
  <c r="T49" i="21"/>
  <c r="V49" i="21" s="1"/>
  <c r="N49" i="21"/>
  <c r="L49" i="21"/>
  <c r="D49" i="21"/>
  <c r="F49" i="21" s="1"/>
  <c r="AJ48" i="21"/>
  <c r="AL48" i="21" s="1"/>
  <c r="AM48" i="21" s="1"/>
  <c r="K87" i="21" s="1"/>
  <c r="AD48" i="21"/>
  <c r="AE48" i="21" s="1"/>
  <c r="J87" i="21" s="1"/>
  <c r="AB48" i="21"/>
  <c r="T48" i="21"/>
  <c r="V48" i="21" s="1"/>
  <c r="W48" i="21" s="1"/>
  <c r="I87" i="21" s="1"/>
  <c r="L48" i="21"/>
  <c r="N48" i="21" s="1"/>
  <c r="O48" i="21" s="1"/>
  <c r="H87" i="21" s="1"/>
  <c r="D48" i="21"/>
  <c r="F48" i="21" s="1"/>
  <c r="G48" i="21" s="1"/>
  <c r="G87" i="21" s="1"/>
  <c r="AJ47" i="21"/>
  <c r="AL47" i="21" s="1"/>
  <c r="AD47" i="21"/>
  <c r="AE47" i="21" s="1"/>
  <c r="J86" i="21" s="1"/>
  <c r="AB47" i="21"/>
  <c r="T47" i="21"/>
  <c r="V47" i="21" s="1"/>
  <c r="W47" i="21" s="1"/>
  <c r="I86" i="21" s="1"/>
  <c r="L47" i="21"/>
  <c r="N47" i="21" s="1"/>
  <c r="O47" i="21" s="1"/>
  <c r="H86" i="21" s="1"/>
  <c r="F47" i="21"/>
  <c r="G47" i="21" s="1"/>
  <c r="G86" i="21" s="1"/>
  <c r="D47" i="21"/>
  <c r="AJ46" i="21"/>
  <c r="AL46" i="21" s="1"/>
  <c r="AD46" i="21"/>
  <c r="AE46" i="21" s="1"/>
  <c r="J85" i="21" s="1"/>
  <c r="AB46" i="21"/>
  <c r="T46" i="21"/>
  <c r="V46" i="21" s="1"/>
  <c r="W46" i="21" s="1"/>
  <c r="I85" i="21" s="1"/>
  <c r="L46" i="21"/>
  <c r="N46" i="21" s="1"/>
  <c r="D46" i="21"/>
  <c r="F46" i="21" s="1"/>
  <c r="G46" i="21" s="1"/>
  <c r="G85" i="21" s="1"/>
  <c r="AJ45" i="21"/>
  <c r="AL45" i="21" s="1"/>
  <c r="AE45" i="21"/>
  <c r="J84" i="21" s="1"/>
  <c r="AD45" i="21"/>
  <c r="AB45" i="21"/>
  <c r="V45" i="21"/>
  <c r="T45" i="21"/>
  <c r="L45" i="21"/>
  <c r="N45" i="21" s="1"/>
  <c r="D45" i="21"/>
  <c r="F45" i="21" s="1"/>
  <c r="G45" i="21" s="1"/>
  <c r="G84" i="21" s="1"/>
  <c r="AL44" i="21"/>
  <c r="AM44" i="21" s="1"/>
  <c r="K83" i="21" s="1"/>
  <c r="AJ44" i="21"/>
  <c r="AD44" i="21"/>
  <c r="AE44" i="21" s="1"/>
  <c r="J83" i="21" s="1"/>
  <c r="AB44" i="21"/>
  <c r="V44" i="21"/>
  <c r="T44" i="21"/>
  <c r="L44" i="21"/>
  <c r="N44" i="21" s="1"/>
  <c r="F44" i="21"/>
  <c r="G44" i="21" s="1"/>
  <c r="G83" i="21" s="1"/>
  <c r="D44" i="21"/>
  <c r="AL43" i="21"/>
  <c r="AM43" i="21" s="1"/>
  <c r="K82" i="21" s="1"/>
  <c r="AJ43" i="21"/>
  <c r="AD43" i="21"/>
  <c r="AE43" i="21" s="1"/>
  <c r="J82" i="21" s="1"/>
  <c r="AB43" i="21"/>
  <c r="T43" i="21"/>
  <c r="V43" i="21" s="1"/>
  <c r="L43" i="21"/>
  <c r="N43" i="21" s="1"/>
  <c r="D43" i="21"/>
  <c r="F43" i="21" s="1"/>
  <c r="G43" i="21" s="1"/>
  <c r="G82" i="21" s="1"/>
  <c r="AJ38" i="21"/>
  <c r="AL38" i="21" s="1"/>
  <c r="AD38" i="21"/>
  <c r="AE38" i="21" s="1"/>
  <c r="E115" i="21" s="1"/>
  <c r="AB38" i="21"/>
  <c r="V38" i="21"/>
  <c r="T38" i="21"/>
  <c r="L38" i="21"/>
  <c r="N38" i="21" s="1"/>
  <c r="F38" i="21"/>
  <c r="D38" i="21"/>
  <c r="AJ37" i="21"/>
  <c r="AL37" i="21" s="1"/>
  <c r="AD37" i="21"/>
  <c r="AE37" i="21" s="1"/>
  <c r="E114" i="21" s="1"/>
  <c r="AB37" i="21"/>
  <c r="V37" i="21"/>
  <c r="W37" i="21" s="1"/>
  <c r="D114" i="21" s="1"/>
  <c r="N37" i="21"/>
  <c r="O37" i="21" s="1"/>
  <c r="C114" i="21" s="1"/>
  <c r="L37" i="21"/>
  <c r="D37" i="21"/>
  <c r="F37" i="21" s="1"/>
  <c r="AJ36" i="21"/>
  <c r="AL36" i="21" s="1"/>
  <c r="AD36" i="21"/>
  <c r="AE36" i="21" s="1"/>
  <c r="E113" i="21" s="1"/>
  <c r="AB36" i="21"/>
  <c r="T36" i="21"/>
  <c r="V36" i="21" s="1"/>
  <c r="N36" i="21"/>
  <c r="L36" i="21"/>
  <c r="D36" i="21"/>
  <c r="F36" i="21" s="1"/>
  <c r="AJ35" i="21"/>
  <c r="AL35" i="21" s="1"/>
  <c r="AD35" i="21"/>
  <c r="AE35" i="21" s="1"/>
  <c r="E112" i="21" s="1"/>
  <c r="AB35" i="21"/>
  <c r="V35" i="21"/>
  <c r="T35" i="21"/>
  <c r="L35" i="21"/>
  <c r="N35" i="21" s="1"/>
  <c r="D35" i="21"/>
  <c r="F35" i="21" s="1"/>
  <c r="AJ34" i="21"/>
  <c r="AL34" i="21" s="1"/>
  <c r="AD34" i="21"/>
  <c r="AE34" i="21" s="1"/>
  <c r="E111" i="21" s="1"/>
  <c r="AB34" i="21"/>
  <c r="T34" i="21"/>
  <c r="V34" i="21" s="1"/>
  <c r="L34" i="21"/>
  <c r="N34" i="21" s="1"/>
  <c r="D34" i="21"/>
  <c r="F34" i="21" s="1"/>
  <c r="AL33" i="21"/>
  <c r="AJ33" i="21"/>
  <c r="AD33" i="21"/>
  <c r="AE33" i="21" s="1"/>
  <c r="E110" i="21" s="1"/>
  <c r="AB33" i="21"/>
  <c r="T33" i="21"/>
  <c r="V33" i="21" s="1"/>
  <c r="L33" i="21"/>
  <c r="N33" i="21" s="1"/>
  <c r="F33" i="21"/>
  <c r="D33" i="21"/>
  <c r="AJ32" i="21"/>
  <c r="AL32" i="21" s="1"/>
  <c r="AD32" i="21"/>
  <c r="AE32" i="21" s="1"/>
  <c r="E109" i="21" s="1"/>
  <c r="AB32" i="21"/>
  <c r="T32" i="21"/>
  <c r="V32" i="21" s="1"/>
  <c r="L32" i="21"/>
  <c r="N32" i="21" s="1"/>
  <c r="D32" i="21"/>
  <c r="F32" i="21" s="1"/>
  <c r="AJ31" i="21"/>
  <c r="AL31" i="21" s="1"/>
  <c r="AD31" i="21"/>
  <c r="AE31" i="21" s="1"/>
  <c r="E108" i="21" s="1"/>
  <c r="AB31" i="21"/>
  <c r="T31" i="21"/>
  <c r="V31" i="21" s="1"/>
  <c r="L31" i="21"/>
  <c r="N31" i="21" s="1"/>
  <c r="D31" i="21"/>
  <c r="F31" i="21" s="1"/>
  <c r="AJ30" i="21"/>
  <c r="AL30" i="21" s="1"/>
  <c r="AD30" i="21"/>
  <c r="AE30" i="21" s="1"/>
  <c r="E107" i="21" s="1"/>
  <c r="AB30" i="21"/>
  <c r="T30" i="21"/>
  <c r="V30" i="21" s="1"/>
  <c r="L30" i="21"/>
  <c r="N30" i="21" s="1"/>
  <c r="D30" i="21"/>
  <c r="F30" i="21" s="1"/>
  <c r="AJ29" i="21"/>
  <c r="AL29" i="21" s="1"/>
  <c r="AD29" i="21"/>
  <c r="AE29" i="21" s="1"/>
  <c r="E106" i="21" s="1"/>
  <c r="AB29" i="21"/>
  <c r="T29" i="21"/>
  <c r="V29" i="21" s="1"/>
  <c r="L29" i="21"/>
  <c r="N29" i="21" s="1"/>
  <c r="F29" i="21"/>
  <c r="D29" i="21"/>
  <c r="AJ28" i="21"/>
  <c r="AL28" i="21" s="1"/>
  <c r="AM28" i="21" s="1"/>
  <c r="F105" i="21" s="1"/>
  <c r="AD28" i="21"/>
  <c r="AE28" i="21" s="1"/>
  <c r="E105" i="21" s="1"/>
  <c r="AB28" i="21"/>
  <c r="T28" i="21"/>
  <c r="V28" i="21" s="1"/>
  <c r="N28" i="21"/>
  <c r="L28" i="21"/>
  <c r="D28" i="21"/>
  <c r="F28" i="21" s="1"/>
  <c r="AJ27" i="21"/>
  <c r="AL27" i="21" s="1"/>
  <c r="AE27" i="21"/>
  <c r="E104" i="21" s="1"/>
  <c r="AD27" i="21"/>
  <c r="AB27" i="21"/>
  <c r="T27" i="21"/>
  <c r="V27" i="21" s="1"/>
  <c r="L27" i="21"/>
  <c r="N27" i="21" s="1"/>
  <c r="D27" i="21"/>
  <c r="F27" i="21" s="1"/>
  <c r="AJ26" i="21"/>
  <c r="AL26" i="21" s="1"/>
  <c r="AD26" i="21"/>
  <c r="AE26" i="21" s="1"/>
  <c r="E103" i="21" s="1"/>
  <c r="AB26" i="21"/>
  <c r="T26" i="21"/>
  <c r="V26" i="21" s="1"/>
  <c r="L26" i="21"/>
  <c r="N26" i="21" s="1"/>
  <c r="D26" i="21"/>
  <c r="F26" i="21" s="1"/>
  <c r="AL25" i="21"/>
  <c r="AJ25" i="21"/>
  <c r="AD25" i="21"/>
  <c r="AE25" i="21" s="1"/>
  <c r="E102" i="21" s="1"/>
  <c r="AB25" i="21"/>
  <c r="T25" i="21"/>
  <c r="V25" i="21" s="1"/>
  <c r="L25" i="21"/>
  <c r="N25" i="21" s="1"/>
  <c r="D25" i="21"/>
  <c r="F25" i="21" s="1"/>
  <c r="AL24" i="21"/>
  <c r="AJ24" i="21"/>
  <c r="AD24" i="21"/>
  <c r="AE24" i="21" s="1"/>
  <c r="E101" i="21" s="1"/>
  <c r="AB24" i="21"/>
  <c r="T24" i="21"/>
  <c r="V24" i="21" s="1"/>
  <c r="L24" i="21"/>
  <c r="N24" i="21" s="1"/>
  <c r="D24" i="21"/>
  <c r="F24" i="21" s="1"/>
  <c r="AJ23" i="21"/>
  <c r="AL23" i="21" s="1"/>
  <c r="AD23" i="21"/>
  <c r="AE23" i="21" s="1"/>
  <c r="E100" i="21" s="1"/>
  <c r="AB23" i="21"/>
  <c r="T23" i="21"/>
  <c r="V23" i="21" s="1"/>
  <c r="L23" i="21"/>
  <c r="N23" i="21" s="1"/>
  <c r="D23" i="21"/>
  <c r="F23" i="21" s="1"/>
  <c r="AJ22" i="21"/>
  <c r="AL22" i="21" s="1"/>
  <c r="AE22" i="21"/>
  <c r="E99" i="21" s="1"/>
  <c r="AD22" i="21"/>
  <c r="AB22" i="21"/>
  <c r="T22" i="21"/>
  <c r="V22" i="21" s="1"/>
  <c r="L22" i="21"/>
  <c r="N22" i="21" s="1"/>
  <c r="D22" i="21"/>
  <c r="F22" i="21" s="1"/>
  <c r="AJ21" i="21"/>
  <c r="AL21" i="21" s="1"/>
  <c r="AD21" i="21"/>
  <c r="AE21" i="21" s="1"/>
  <c r="E98" i="21" s="1"/>
  <c r="AB21" i="21"/>
  <c r="T21" i="21"/>
  <c r="V21" i="21" s="1"/>
  <c r="L21" i="21"/>
  <c r="N21" i="21" s="1"/>
  <c r="F21" i="21"/>
  <c r="D21" i="21"/>
  <c r="AJ20" i="21"/>
  <c r="AL20" i="21" s="1"/>
  <c r="AM20" i="21" s="1"/>
  <c r="F97" i="21" s="1"/>
  <c r="AD20" i="21"/>
  <c r="AE20" i="21" s="1"/>
  <c r="E97" i="21" s="1"/>
  <c r="AB20" i="21"/>
  <c r="T20" i="21"/>
  <c r="V20" i="21" s="1"/>
  <c r="N20" i="21"/>
  <c r="L20" i="21"/>
  <c r="D20" i="21"/>
  <c r="F20" i="21" s="1"/>
  <c r="AJ19" i="21"/>
  <c r="AL19" i="21" s="1"/>
  <c r="AE19" i="21"/>
  <c r="E96" i="21" s="1"/>
  <c r="AD19" i="21"/>
  <c r="AB19" i="21"/>
  <c r="V19" i="21"/>
  <c r="T19" i="21"/>
  <c r="L19" i="21"/>
  <c r="N19" i="21" s="1"/>
  <c r="D19" i="21"/>
  <c r="F19" i="21" s="1"/>
  <c r="AJ18" i="21"/>
  <c r="AL18" i="21" s="1"/>
  <c r="AD18" i="21"/>
  <c r="AE18" i="21" s="1"/>
  <c r="E95" i="21" s="1"/>
  <c r="AB18" i="21"/>
  <c r="T18" i="21"/>
  <c r="V18" i="21" s="1"/>
  <c r="W7" i="21" s="1"/>
  <c r="D84" i="21" s="1"/>
  <c r="L18" i="21"/>
  <c r="N18" i="21" s="1"/>
  <c r="D18" i="21"/>
  <c r="F18" i="21" s="1"/>
  <c r="AL17" i="21"/>
  <c r="AJ17" i="21"/>
  <c r="AD17" i="21"/>
  <c r="AE17" i="21" s="1"/>
  <c r="E94" i="21" s="1"/>
  <c r="AB17" i="21"/>
  <c r="T17" i="21"/>
  <c r="V17" i="21" s="1"/>
  <c r="L17" i="21"/>
  <c r="N17" i="21" s="1"/>
  <c r="D17" i="21"/>
  <c r="F17" i="21" s="1"/>
  <c r="AJ16" i="21"/>
  <c r="AL16" i="21" s="1"/>
  <c r="AM16" i="21" s="1"/>
  <c r="F93" i="21" s="1"/>
  <c r="AD16" i="21"/>
  <c r="AE16" i="21" s="1"/>
  <c r="E93" i="21" s="1"/>
  <c r="AB16" i="21"/>
  <c r="T16" i="21"/>
  <c r="V16" i="21" s="1"/>
  <c r="L16" i="21"/>
  <c r="N16" i="21" s="1"/>
  <c r="F16" i="21"/>
  <c r="D16" i="21"/>
  <c r="AJ15" i="21"/>
  <c r="AL15" i="21" s="1"/>
  <c r="AD15" i="21"/>
  <c r="AE15" i="21" s="1"/>
  <c r="E92" i="21" s="1"/>
  <c r="AB15" i="21"/>
  <c r="T15" i="21"/>
  <c r="V15" i="21" s="1"/>
  <c r="N15" i="21"/>
  <c r="L15" i="21"/>
  <c r="D15" i="21"/>
  <c r="F15" i="21" s="1"/>
  <c r="AJ14" i="21"/>
  <c r="AL14" i="21" s="1"/>
  <c r="AD14" i="21"/>
  <c r="AE14" i="21" s="1"/>
  <c r="E91" i="21" s="1"/>
  <c r="AB14" i="21"/>
  <c r="V14" i="21"/>
  <c r="T14" i="21"/>
  <c r="L14" i="21"/>
  <c r="N14" i="21" s="1"/>
  <c r="D14" i="21"/>
  <c r="F14" i="21" s="1"/>
  <c r="AJ13" i="21"/>
  <c r="AL13" i="21" s="1"/>
  <c r="AD13" i="21"/>
  <c r="AE13" i="21" s="1"/>
  <c r="E90" i="21" s="1"/>
  <c r="AB13" i="21"/>
  <c r="T13" i="21"/>
  <c r="V13" i="21" s="1"/>
  <c r="L13" i="21"/>
  <c r="N13" i="21" s="1"/>
  <c r="D13" i="21"/>
  <c r="F13" i="21" s="1"/>
  <c r="AL12" i="21"/>
  <c r="AJ12" i="21"/>
  <c r="AD12" i="21"/>
  <c r="AE12" i="21" s="1"/>
  <c r="E89" i="21" s="1"/>
  <c r="AB12" i="21"/>
  <c r="T12" i="21"/>
  <c r="V12" i="21" s="1"/>
  <c r="N12" i="21"/>
  <c r="L12" i="21"/>
  <c r="D12" i="21"/>
  <c r="F12" i="21" s="1"/>
  <c r="G12" i="21" s="1"/>
  <c r="B89" i="21" s="1"/>
  <c r="AJ11" i="21"/>
  <c r="AL11" i="21" s="1"/>
  <c r="AM11" i="21" s="1"/>
  <c r="F88" i="21" s="1"/>
  <c r="AD11" i="21"/>
  <c r="AE11" i="21" s="1"/>
  <c r="E88" i="21" s="1"/>
  <c r="AB11" i="21"/>
  <c r="T11" i="21"/>
  <c r="V11" i="21" s="1"/>
  <c r="W11" i="21" s="1"/>
  <c r="D88" i="21" s="1"/>
  <c r="L11" i="21"/>
  <c r="N11" i="21" s="1"/>
  <c r="D11" i="21"/>
  <c r="F11" i="21" s="1"/>
  <c r="AJ10" i="21"/>
  <c r="AL10" i="21" s="1"/>
  <c r="AM10" i="21" s="1"/>
  <c r="F87" i="21" s="1"/>
  <c r="AE10" i="21"/>
  <c r="E87" i="21" s="1"/>
  <c r="AD10" i="21"/>
  <c r="AB10" i="21"/>
  <c r="T10" i="21"/>
  <c r="V10" i="21" s="1"/>
  <c r="L10" i="21"/>
  <c r="N10" i="21" s="1"/>
  <c r="D10" i="21"/>
  <c r="F10" i="21" s="1"/>
  <c r="AJ9" i="21"/>
  <c r="AL9" i="21" s="1"/>
  <c r="AD9" i="21"/>
  <c r="AE9" i="21" s="1"/>
  <c r="E86" i="21" s="1"/>
  <c r="AB9" i="21"/>
  <c r="T9" i="21"/>
  <c r="V9" i="21" s="1"/>
  <c r="L9" i="21"/>
  <c r="N9" i="21" s="1"/>
  <c r="F9" i="21"/>
  <c r="D9" i="21"/>
  <c r="AJ8" i="21"/>
  <c r="AL8" i="21" s="1"/>
  <c r="AM8" i="21" s="1"/>
  <c r="F85" i="21" s="1"/>
  <c r="AD8" i="21"/>
  <c r="AE8" i="21" s="1"/>
  <c r="E85" i="21" s="1"/>
  <c r="AB8" i="21"/>
  <c r="T8" i="21"/>
  <c r="V8" i="21" s="1"/>
  <c r="N8" i="21"/>
  <c r="L8" i="21"/>
  <c r="D8" i="21"/>
  <c r="F8" i="21" s="1"/>
  <c r="G8" i="21" s="1"/>
  <c r="B85" i="21" s="1"/>
  <c r="AJ7" i="21"/>
  <c r="AL7" i="21" s="1"/>
  <c r="AE7" i="21"/>
  <c r="E84" i="21" s="1"/>
  <c r="AD7" i="21"/>
  <c r="AB7" i="21"/>
  <c r="V7" i="21"/>
  <c r="T7" i="21"/>
  <c r="L7" i="21"/>
  <c r="N7" i="21" s="1"/>
  <c r="O7" i="21" s="1"/>
  <c r="C84" i="21" s="1"/>
  <c r="D7" i="21"/>
  <c r="F7" i="21" s="1"/>
  <c r="AL6" i="21"/>
  <c r="AM6" i="21" s="1"/>
  <c r="F83" i="21" s="1"/>
  <c r="AJ6" i="21"/>
  <c r="AE6" i="21"/>
  <c r="E83" i="21" s="1"/>
  <c r="AD6" i="21"/>
  <c r="AB6" i="21"/>
  <c r="T6" i="21"/>
  <c r="V6" i="21" s="1"/>
  <c r="L6" i="21"/>
  <c r="N6" i="21" s="1"/>
  <c r="D6" i="21"/>
  <c r="F6" i="21" s="1"/>
  <c r="AM5" i="21"/>
  <c r="F82" i="21" s="1"/>
  <c r="AL5" i="21"/>
  <c r="AJ5" i="21"/>
  <c r="AD5" i="21"/>
  <c r="AE5" i="21" s="1"/>
  <c r="E82" i="21" s="1"/>
  <c r="AB5" i="21"/>
  <c r="T5" i="21"/>
  <c r="V5" i="21" s="1"/>
  <c r="L5" i="21"/>
  <c r="N5" i="21" s="1"/>
  <c r="D5" i="21"/>
  <c r="F5" i="21" s="1"/>
  <c r="F22" i="13"/>
  <c r="G22" i="13" s="1"/>
  <c r="F2" i="13"/>
  <c r="G2" i="13" s="1"/>
  <c r="BO14" i="5"/>
  <c r="BO34" i="5"/>
  <c r="AB37" i="20"/>
  <c r="AB38" i="20"/>
  <c r="AJ37" i="20"/>
  <c r="AJ38" i="20"/>
  <c r="AJ56" i="20"/>
  <c r="AL56" i="20" s="1"/>
  <c r="AJ45" i="20"/>
  <c r="AL45" i="20" s="1"/>
  <c r="AM45" i="20" s="1"/>
  <c r="G84" i="20" s="1"/>
  <c r="AD46" i="20"/>
  <c r="AE46" i="20" s="1"/>
  <c r="K85" i="20"/>
  <c r="K80" i="20"/>
  <c r="J80" i="20"/>
  <c r="I80" i="20"/>
  <c r="H80" i="20"/>
  <c r="G80" i="20"/>
  <c r="F80" i="20"/>
  <c r="E80" i="20"/>
  <c r="D80" i="20"/>
  <c r="C80" i="20"/>
  <c r="B80" i="20"/>
  <c r="AJ76" i="20"/>
  <c r="AL76" i="20"/>
  <c r="AM76" i="20" s="1"/>
  <c r="G115" i="20" s="1"/>
  <c r="AD76" i="20"/>
  <c r="AE76" i="20" s="1"/>
  <c r="K115" i="20" s="1"/>
  <c r="AB76" i="20"/>
  <c r="V76" i="20"/>
  <c r="W76" i="20" s="1"/>
  <c r="J115" i="20" s="1"/>
  <c r="T76" i="20"/>
  <c r="N76" i="20"/>
  <c r="O76" i="20" s="1"/>
  <c r="I115" i="20" s="1"/>
  <c r="L76" i="20"/>
  <c r="F76" i="20"/>
  <c r="G76" i="20" s="1"/>
  <c r="H115" i="20" s="1"/>
  <c r="D76" i="20"/>
  <c r="AJ75" i="20"/>
  <c r="AL75" i="20"/>
  <c r="AM75" i="20"/>
  <c r="G114" i="20" s="1"/>
  <c r="AD75" i="20"/>
  <c r="AE75" i="20" s="1"/>
  <c r="K114" i="20" s="1"/>
  <c r="AB75" i="20"/>
  <c r="V75" i="20"/>
  <c r="W75" i="20" s="1"/>
  <c r="J114" i="20" s="1"/>
  <c r="T75" i="20"/>
  <c r="N75" i="20"/>
  <c r="O75" i="20" s="1"/>
  <c r="I114" i="20" s="1"/>
  <c r="L75" i="20"/>
  <c r="F75" i="20"/>
  <c r="G75" i="20" s="1"/>
  <c r="H114" i="20" s="1"/>
  <c r="D75" i="20"/>
  <c r="AJ74" i="20"/>
  <c r="AL74" i="20" s="1"/>
  <c r="AD74" i="20"/>
  <c r="AE74" i="20"/>
  <c r="K113" i="20" s="1"/>
  <c r="AB74" i="20"/>
  <c r="V74" i="20"/>
  <c r="W74" i="20" s="1"/>
  <c r="J113" i="20" s="1"/>
  <c r="T74" i="20"/>
  <c r="N74" i="20"/>
  <c r="O74" i="20" s="1"/>
  <c r="I113" i="20" s="1"/>
  <c r="L74" i="20"/>
  <c r="D74" i="20"/>
  <c r="F74" i="20"/>
  <c r="AJ73" i="20"/>
  <c r="AL73" i="20" s="1"/>
  <c r="AM73" i="20" s="1"/>
  <c r="G112" i="20" s="1"/>
  <c r="AD73" i="20"/>
  <c r="AE73" i="20" s="1"/>
  <c r="K112" i="20" s="1"/>
  <c r="AB73" i="20"/>
  <c r="V73" i="20"/>
  <c r="W73" i="20"/>
  <c r="J112" i="20" s="1"/>
  <c r="T73" i="20"/>
  <c r="N73" i="20"/>
  <c r="O73" i="20" s="1"/>
  <c r="I112" i="20"/>
  <c r="L73" i="20"/>
  <c r="D73" i="20"/>
  <c r="F73" i="20" s="1"/>
  <c r="G73" i="20" s="1"/>
  <c r="H112" i="20" s="1"/>
  <c r="AJ72" i="20"/>
  <c r="AL72" i="20" s="1"/>
  <c r="AD72" i="20"/>
  <c r="AE72" i="20" s="1"/>
  <c r="K111" i="20" s="1"/>
  <c r="AB72" i="20"/>
  <c r="V72" i="20"/>
  <c r="W72" i="20" s="1"/>
  <c r="J111" i="20" s="1"/>
  <c r="T72" i="20"/>
  <c r="N72" i="20"/>
  <c r="O72" i="20" s="1"/>
  <c r="I111" i="20" s="1"/>
  <c r="L72" i="20"/>
  <c r="D72" i="20"/>
  <c r="F72" i="20" s="1"/>
  <c r="G72" i="20" s="1"/>
  <c r="H111" i="20" s="1"/>
  <c r="D56" i="20"/>
  <c r="F56" i="20" s="1"/>
  <c r="AJ71" i="20"/>
  <c r="AL71" i="20" s="1"/>
  <c r="AD71" i="20"/>
  <c r="AE71" i="20" s="1"/>
  <c r="K110" i="20" s="1"/>
  <c r="AB71" i="20"/>
  <c r="V71" i="20"/>
  <c r="W71" i="20" s="1"/>
  <c r="J110" i="20" s="1"/>
  <c r="T71" i="20"/>
  <c r="N71" i="20"/>
  <c r="O71" i="20" s="1"/>
  <c r="I110" i="20" s="1"/>
  <c r="L71" i="20"/>
  <c r="D71" i="20"/>
  <c r="F71" i="20"/>
  <c r="AJ70" i="20"/>
  <c r="AL70" i="20" s="1"/>
  <c r="AM70" i="20" s="1"/>
  <c r="G109" i="20" s="1"/>
  <c r="AD70" i="20"/>
  <c r="AE70" i="20" s="1"/>
  <c r="K109" i="20" s="1"/>
  <c r="AB70" i="20"/>
  <c r="V70" i="20"/>
  <c r="W70" i="20" s="1"/>
  <c r="J109" i="20" s="1"/>
  <c r="T70" i="20"/>
  <c r="N70" i="20"/>
  <c r="O70" i="20" s="1"/>
  <c r="I109" i="20"/>
  <c r="L70" i="20"/>
  <c r="D70" i="20"/>
  <c r="F70" i="20" s="1"/>
  <c r="AJ69" i="20"/>
  <c r="AL69" i="20" s="1"/>
  <c r="AD69" i="20"/>
  <c r="AE69" i="20" s="1"/>
  <c r="K108" i="20" s="1"/>
  <c r="AB69" i="20"/>
  <c r="V69" i="20"/>
  <c r="W69" i="20" s="1"/>
  <c r="J108" i="20" s="1"/>
  <c r="T69" i="20"/>
  <c r="N69" i="20"/>
  <c r="O69" i="20" s="1"/>
  <c r="I108" i="20" s="1"/>
  <c r="L69" i="20"/>
  <c r="D69" i="20"/>
  <c r="F69" i="20" s="1"/>
  <c r="G69" i="20" s="1"/>
  <c r="H108" i="20" s="1"/>
  <c r="AJ68" i="20"/>
  <c r="AL68" i="20" s="1"/>
  <c r="AD68" i="20"/>
  <c r="AE68" i="20" s="1"/>
  <c r="K107" i="20"/>
  <c r="AB68" i="20"/>
  <c r="V68" i="20"/>
  <c r="W68" i="20" s="1"/>
  <c r="J107" i="20" s="1"/>
  <c r="T68" i="20"/>
  <c r="N68" i="20"/>
  <c r="O68" i="20" s="1"/>
  <c r="I107" i="20" s="1"/>
  <c r="L68" i="20"/>
  <c r="D68" i="20"/>
  <c r="F68" i="20" s="1"/>
  <c r="AJ67" i="20"/>
  <c r="AL67" i="20" s="1"/>
  <c r="AD67" i="20"/>
  <c r="AE67" i="20" s="1"/>
  <c r="K106" i="20" s="1"/>
  <c r="AB67" i="20"/>
  <c r="V67" i="20"/>
  <c r="W67" i="20" s="1"/>
  <c r="J106" i="20" s="1"/>
  <c r="T67" i="20"/>
  <c r="N67" i="20"/>
  <c r="O67" i="20" s="1"/>
  <c r="I106" i="20"/>
  <c r="L67" i="20"/>
  <c r="D67" i="20"/>
  <c r="F67" i="20" s="1"/>
  <c r="AJ66" i="20"/>
  <c r="AL66" i="20" s="1"/>
  <c r="AD66" i="20"/>
  <c r="AE66" i="20" s="1"/>
  <c r="K105" i="20" s="1"/>
  <c r="AB66" i="20"/>
  <c r="V66" i="20"/>
  <c r="W66" i="20" s="1"/>
  <c r="J105" i="20"/>
  <c r="T66" i="20"/>
  <c r="N66" i="20"/>
  <c r="O66" i="20" s="1"/>
  <c r="I105" i="20" s="1"/>
  <c r="L66" i="20"/>
  <c r="D66" i="20"/>
  <c r="F66" i="20" s="1"/>
  <c r="AJ65" i="20"/>
  <c r="AL65" i="20"/>
  <c r="AD65" i="20"/>
  <c r="AE65" i="20" s="1"/>
  <c r="K104" i="20" s="1"/>
  <c r="AB65" i="20"/>
  <c r="V65" i="20"/>
  <c r="W65" i="20" s="1"/>
  <c r="J104" i="20" s="1"/>
  <c r="T65" i="20"/>
  <c r="N65" i="20"/>
  <c r="O65" i="20" s="1"/>
  <c r="I104" i="20" s="1"/>
  <c r="L65" i="20"/>
  <c r="D65" i="20"/>
  <c r="F65" i="20" s="1"/>
  <c r="G65" i="20" s="1"/>
  <c r="H104" i="20" s="1"/>
  <c r="AJ64" i="20"/>
  <c r="AL64" i="20" s="1"/>
  <c r="AD64" i="20"/>
  <c r="AE64" i="20"/>
  <c r="K103" i="20" s="1"/>
  <c r="AB64" i="20"/>
  <c r="V64" i="20"/>
  <c r="W64" i="20"/>
  <c r="J103" i="20" s="1"/>
  <c r="T64" i="20"/>
  <c r="N64" i="20"/>
  <c r="O64" i="20"/>
  <c r="I103" i="20" s="1"/>
  <c r="L64" i="20"/>
  <c r="D64" i="20"/>
  <c r="F64" i="20" s="1"/>
  <c r="AJ63" i="20"/>
  <c r="AL63" i="20" s="1"/>
  <c r="AD63" i="20"/>
  <c r="AE63" i="20" s="1"/>
  <c r="K102" i="20" s="1"/>
  <c r="AB63" i="20"/>
  <c r="V63" i="20"/>
  <c r="W63" i="20" s="1"/>
  <c r="J102" i="20" s="1"/>
  <c r="T63" i="20"/>
  <c r="N63" i="20"/>
  <c r="O63" i="20" s="1"/>
  <c r="I102" i="20" s="1"/>
  <c r="L63" i="20"/>
  <c r="D63" i="20"/>
  <c r="F63" i="20" s="1"/>
  <c r="G63" i="20" s="1"/>
  <c r="H102" i="20" s="1"/>
  <c r="AJ62" i="20"/>
  <c r="AL62" i="20" s="1"/>
  <c r="AD62" i="20"/>
  <c r="AE62" i="20" s="1"/>
  <c r="K101" i="20" s="1"/>
  <c r="AB62" i="20"/>
  <c r="V62" i="20"/>
  <c r="W62" i="20" s="1"/>
  <c r="J101" i="20" s="1"/>
  <c r="T62" i="20"/>
  <c r="N62" i="20"/>
  <c r="O62" i="20" s="1"/>
  <c r="I101" i="20" s="1"/>
  <c r="L62" i="20"/>
  <c r="D62" i="20"/>
  <c r="F62" i="20" s="1"/>
  <c r="G62" i="20" s="1"/>
  <c r="H101" i="20" s="1"/>
  <c r="AJ61" i="20"/>
  <c r="AL61" i="20" s="1"/>
  <c r="AD61" i="20"/>
  <c r="AE61" i="20" s="1"/>
  <c r="K100" i="20" s="1"/>
  <c r="AB61" i="20"/>
  <c r="V61" i="20"/>
  <c r="W61" i="20" s="1"/>
  <c r="J100" i="20" s="1"/>
  <c r="T61" i="20"/>
  <c r="N61" i="20"/>
  <c r="O61" i="20" s="1"/>
  <c r="I100" i="20" s="1"/>
  <c r="L61" i="20"/>
  <c r="D61" i="20"/>
  <c r="F61" i="20" s="1"/>
  <c r="G61" i="20" s="1"/>
  <c r="H100" i="20" s="1"/>
  <c r="AJ60" i="20"/>
  <c r="AL60" i="20" s="1"/>
  <c r="AD60" i="20"/>
  <c r="AE60" i="20" s="1"/>
  <c r="K99" i="20" s="1"/>
  <c r="AB60" i="20"/>
  <c r="V60" i="20"/>
  <c r="W60" i="20" s="1"/>
  <c r="J99" i="20" s="1"/>
  <c r="T60" i="20"/>
  <c r="N60" i="20"/>
  <c r="O60" i="20" s="1"/>
  <c r="I99" i="20" s="1"/>
  <c r="L60" i="20"/>
  <c r="D60" i="20"/>
  <c r="F60" i="20" s="1"/>
  <c r="AJ59" i="20"/>
  <c r="AL59" i="20" s="1"/>
  <c r="AD59" i="20"/>
  <c r="AE59" i="20" s="1"/>
  <c r="K98" i="20"/>
  <c r="AB59" i="20"/>
  <c r="V59" i="20"/>
  <c r="W59" i="20" s="1"/>
  <c r="J98" i="20" s="1"/>
  <c r="T59" i="20"/>
  <c r="N59" i="20"/>
  <c r="O59" i="20" s="1"/>
  <c r="I98" i="20"/>
  <c r="L59" i="20"/>
  <c r="D59" i="20"/>
  <c r="F59" i="20"/>
  <c r="G59" i="20" s="1"/>
  <c r="H98" i="20" s="1"/>
  <c r="AJ58" i="20"/>
  <c r="AL58" i="20" s="1"/>
  <c r="AD58" i="20"/>
  <c r="AE58" i="20" s="1"/>
  <c r="K97" i="20" s="1"/>
  <c r="AB58" i="20"/>
  <c r="V58" i="20"/>
  <c r="W58" i="20" s="1"/>
  <c r="J97" i="20" s="1"/>
  <c r="T58" i="20"/>
  <c r="N58" i="20"/>
  <c r="O58" i="20" s="1"/>
  <c r="I97" i="20" s="1"/>
  <c r="L58" i="20"/>
  <c r="D58" i="20"/>
  <c r="F58" i="20" s="1"/>
  <c r="G58" i="20" s="1"/>
  <c r="H97" i="20" s="1"/>
  <c r="AJ57" i="20"/>
  <c r="AL57" i="20"/>
  <c r="AD57" i="20"/>
  <c r="AE57" i="20"/>
  <c r="K96" i="20"/>
  <c r="AB57" i="20"/>
  <c r="V57" i="20"/>
  <c r="W57" i="20" s="1"/>
  <c r="J96" i="20" s="1"/>
  <c r="T57" i="20"/>
  <c r="N57" i="20"/>
  <c r="O57" i="20"/>
  <c r="I96" i="20" s="1"/>
  <c r="L57" i="20"/>
  <c r="D57" i="20"/>
  <c r="F57" i="20" s="1"/>
  <c r="G57" i="20" s="1"/>
  <c r="H96" i="20" s="1"/>
  <c r="AD56" i="20"/>
  <c r="AE56" i="20" s="1"/>
  <c r="K95" i="20" s="1"/>
  <c r="AB56" i="20"/>
  <c r="V56" i="20"/>
  <c r="W56" i="20" s="1"/>
  <c r="J95" i="20"/>
  <c r="T56" i="20"/>
  <c r="N56" i="20"/>
  <c r="O56" i="20" s="1"/>
  <c r="I95" i="20" s="1"/>
  <c r="L56" i="20"/>
  <c r="AJ55" i="20"/>
  <c r="AL55" i="20"/>
  <c r="AD55" i="20"/>
  <c r="AE55" i="20" s="1"/>
  <c r="K94" i="20" s="1"/>
  <c r="AB55" i="20"/>
  <c r="V55" i="20"/>
  <c r="W55" i="20" s="1"/>
  <c r="J94" i="20" s="1"/>
  <c r="T55" i="20"/>
  <c r="N55" i="20"/>
  <c r="O55" i="20" s="1"/>
  <c r="I94" i="20" s="1"/>
  <c r="L55" i="20"/>
  <c r="D55" i="20"/>
  <c r="F55" i="20" s="1"/>
  <c r="G55" i="20" s="1"/>
  <c r="H94" i="20" s="1"/>
  <c r="AJ54" i="20"/>
  <c r="AL54" i="20" s="1"/>
  <c r="AD54" i="20"/>
  <c r="AE54" i="20"/>
  <c r="K93" i="20" s="1"/>
  <c r="AB54" i="20"/>
  <c r="V54" i="20"/>
  <c r="W54" i="20" s="1"/>
  <c r="J93" i="20" s="1"/>
  <c r="T54" i="20"/>
  <c r="N54" i="20"/>
  <c r="O54" i="20" s="1"/>
  <c r="I93" i="20" s="1"/>
  <c r="L54" i="20"/>
  <c r="D54" i="20"/>
  <c r="F54" i="20"/>
  <c r="G54" i="20" s="1"/>
  <c r="H93" i="20" s="1"/>
  <c r="AJ53" i="20"/>
  <c r="AL53" i="20" s="1"/>
  <c r="AM53" i="20" s="1"/>
  <c r="G92" i="20" s="1"/>
  <c r="AD53" i="20"/>
  <c r="AE53" i="20" s="1"/>
  <c r="K92" i="20" s="1"/>
  <c r="AB53" i="20"/>
  <c r="V53" i="20"/>
  <c r="W53" i="20" s="1"/>
  <c r="J92" i="20" s="1"/>
  <c r="T53" i="20"/>
  <c r="N53" i="20"/>
  <c r="O53" i="20" s="1"/>
  <c r="I92" i="20" s="1"/>
  <c r="L53" i="20"/>
  <c r="D53" i="20"/>
  <c r="F53" i="20" s="1"/>
  <c r="G53" i="20" s="1"/>
  <c r="H92" i="20" s="1"/>
  <c r="AJ52" i="20"/>
  <c r="AL52" i="20" s="1"/>
  <c r="AD52" i="20"/>
  <c r="AE52" i="20" s="1"/>
  <c r="K91" i="20" s="1"/>
  <c r="AB52" i="20"/>
  <c r="V52" i="20"/>
  <c r="W52" i="20"/>
  <c r="J91" i="20" s="1"/>
  <c r="T52" i="20"/>
  <c r="N52" i="20"/>
  <c r="O52" i="20" s="1"/>
  <c r="I91" i="20" s="1"/>
  <c r="L52" i="20"/>
  <c r="D52" i="20"/>
  <c r="F52" i="20"/>
  <c r="G52" i="20" s="1"/>
  <c r="H91" i="20" s="1"/>
  <c r="AJ51" i="20"/>
  <c r="AL51" i="20" s="1"/>
  <c r="AM51" i="20" s="1"/>
  <c r="G90" i="20" s="1"/>
  <c r="AD51" i="20"/>
  <c r="AE51" i="20" s="1"/>
  <c r="K90" i="20" s="1"/>
  <c r="AB51" i="20"/>
  <c r="V51" i="20"/>
  <c r="W51" i="20" s="1"/>
  <c r="J90" i="20" s="1"/>
  <c r="T51" i="20"/>
  <c r="N51" i="20"/>
  <c r="O51" i="20" s="1"/>
  <c r="I90" i="20" s="1"/>
  <c r="L51" i="20"/>
  <c r="D51" i="20"/>
  <c r="F51" i="20" s="1"/>
  <c r="G51" i="20" s="1"/>
  <c r="H90" i="20" s="1"/>
  <c r="AJ50" i="20"/>
  <c r="AL50" i="20" s="1"/>
  <c r="AD50" i="20"/>
  <c r="AE50" i="20" s="1"/>
  <c r="K89" i="20" s="1"/>
  <c r="AB50" i="20"/>
  <c r="V50" i="20"/>
  <c r="W50" i="20"/>
  <c r="J89" i="20" s="1"/>
  <c r="T50" i="20"/>
  <c r="N50" i="20"/>
  <c r="O50" i="20" s="1"/>
  <c r="I89" i="20" s="1"/>
  <c r="L50" i="20"/>
  <c r="D50" i="20"/>
  <c r="F50" i="20"/>
  <c r="G50" i="20" s="1"/>
  <c r="H89" i="20" s="1"/>
  <c r="AJ49" i="20"/>
  <c r="AL49" i="20"/>
  <c r="AM49" i="20" s="1"/>
  <c r="G88" i="20" s="1"/>
  <c r="AD49" i="20"/>
  <c r="AE49" i="20" s="1"/>
  <c r="K88" i="20" s="1"/>
  <c r="AB49" i="20"/>
  <c r="V49" i="20"/>
  <c r="W49" i="20" s="1"/>
  <c r="J88" i="20" s="1"/>
  <c r="T49" i="20"/>
  <c r="N49" i="20"/>
  <c r="O49" i="20" s="1"/>
  <c r="I88" i="20" s="1"/>
  <c r="L49" i="20"/>
  <c r="D49" i="20"/>
  <c r="F49" i="20" s="1"/>
  <c r="G49" i="20"/>
  <c r="H88" i="20" s="1"/>
  <c r="AJ48" i="20"/>
  <c r="AL48" i="20" s="1"/>
  <c r="AM48" i="20" s="1"/>
  <c r="G87" i="20" s="1"/>
  <c r="AD48" i="20"/>
  <c r="AE48" i="20" s="1"/>
  <c r="K87" i="20" s="1"/>
  <c r="AB48" i="20"/>
  <c r="V48" i="20"/>
  <c r="W48" i="20"/>
  <c r="J87" i="20" s="1"/>
  <c r="T48" i="20"/>
  <c r="N48" i="20"/>
  <c r="O48" i="20" s="1"/>
  <c r="I87" i="20" s="1"/>
  <c r="L48" i="20"/>
  <c r="D48" i="20"/>
  <c r="F48" i="20" s="1"/>
  <c r="G48" i="20" s="1"/>
  <c r="H87" i="20" s="1"/>
  <c r="AJ47" i="20"/>
  <c r="AL47" i="20" s="1"/>
  <c r="AD47" i="20"/>
  <c r="AE47" i="20" s="1"/>
  <c r="K86" i="20" s="1"/>
  <c r="AB47" i="20"/>
  <c r="V47" i="20"/>
  <c r="W47" i="20" s="1"/>
  <c r="J86" i="20"/>
  <c r="T47" i="20"/>
  <c r="N47" i="20"/>
  <c r="O47" i="20" s="1"/>
  <c r="I86" i="20" s="1"/>
  <c r="L47" i="20"/>
  <c r="D47" i="20"/>
  <c r="F47" i="20" s="1"/>
  <c r="G47" i="20"/>
  <c r="H86" i="20" s="1"/>
  <c r="AJ46" i="20"/>
  <c r="AL46" i="20" s="1"/>
  <c r="AB46" i="20"/>
  <c r="V46" i="20"/>
  <c r="W46" i="20"/>
  <c r="J85" i="20" s="1"/>
  <c r="T46" i="20"/>
  <c r="N46" i="20"/>
  <c r="O46" i="20" s="1"/>
  <c r="I85" i="20" s="1"/>
  <c r="L46" i="20"/>
  <c r="D46" i="20"/>
  <c r="F46" i="20" s="1"/>
  <c r="G46" i="20" s="1"/>
  <c r="H85" i="20" s="1"/>
  <c r="AD45" i="20"/>
  <c r="AE45" i="20" s="1"/>
  <c r="K84" i="20" s="1"/>
  <c r="AB45" i="20"/>
  <c r="V45" i="20"/>
  <c r="W45" i="20" s="1"/>
  <c r="J84" i="20" s="1"/>
  <c r="T45" i="20"/>
  <c r="N45" i="20"/>
  <c r="O45" i="20" s="1"/>
  <c r="I84" i="20" s="1"/>
  <c r="L45" i="20"/>
  <c r="D45" i="20"/>
  <c r="F45" i="20"/>
  <c r="G45" i="20" s="1"/>
  <c r="H84" i="20"/>
  <c r="AJ44" i="20"/>
  <c r="AL44" i="20" s="1"/>
  <c r="AD44" i="20"/>
  <c r="AE44" i="20" s="1"/>
  <c r="K83" i="20" s="1"/>
  <c r="AB44" i="20"/>
  <c r="V44" i="20"/>
  <c r="W44" i="20" s="1"/>
  <c r="J83" i="20" s="1"/>
  <c r="T44" i="20"/>
  <c r="N44" i="20"/>
  <c r="O44" i="20"/>
  <c r="I83" i="20" s="1"/>
  <c r="L44" i="20"/>
  <c r="D44" i="20"/>
  <c r="F44" i="20" s="1"/>
  <c r="G44" i="20" s="1"/>
  <c r="H83" i="20" s="1"/>
  <c r="AJ43" i="20"/>
  <c r="AL43" i="20" s="1"/>
  <c r="AD43" i="20"/>
  <c r="AE43" i="20" s="1"/>
  <c r="K82" i="20" s="1"/>
  <c r="AB43" i="20"/>
  <c r="V43" i="20"/>
  <c r="W43" i="20" s="1"/>
  <c r="J82" i="20" s="1"/>
  <c r="T43" i="20"/>
  <c r="N43" i="20"/>
  <c r="O43" i="20" s="1"/>
  <c r="I82" i="20" s="1"/>
  <c r="L43" i="20"/>
  <c r="D43" i="20"/>
  <c r="F43" i="20" s="1"/>
  <c r="G43" i="20" s="1"/>
  <c r="H82" i="20" s="1"/>
  <c r="AL38" i="20"/>
  <c r="AM38" i="20" s="1"/>
  <c r="F115" i="20" s="1"/>
  <c r="AD38" i="20"/>
  <c r="AE38" i="20" s="1"/>
  <c r="E115" i="20" s="1"/>
  <c r="V38" i="20"/>
  <c r="W38" i="20" s="1"/>
  <c r="D115" i="20" s="1"/>
  <c r="T38" i="20"/>
  <c r="N38" i="20"/>
  <c r="O38" i="20" s="1"/>
  <c r="C115" i="20" s="1"/>
  <c r="L38" i="20"/>
  <c r="F38" i="20"/>
  <c r="G38" i="20" s="1"/>
  <c r="B115" i="20" s="1"/>
  <c r="D38" i="20"/>
  <c r="AL37" i="20"/>
  <c r="AM37" i="20" s="1"/>
  <c r="F114" i="20" s="1"/>
  <c r="AD37" i="20"/>
  <c r="AE37" i="20" s="1"/>
  <c r="E114" i="20" s="1"/>
  <c r="V37" i="20"/>
  <c r="W37" i="20" s="1"/>
  <c r="D114" i="20" s="1"/>
  <c r="T37" i="20"/>
  <c r="N37" i="20"/>
  <c r="O37" i="20"/>
  <c r="C114" i="20" s="1"/>
  <c r="L37" i="20"/>
  <c r="F37" i="20"/>
  <c r="G37" i="20" s="1"/>
  <c r="B114" i="20" s="1"/>
  <c r="D37" i="20"/>
  <c r="AJ36" i="20"/>
  <c r="AL36" i="20" s="1"/>
  <c r="AB36" i="20"/>
  <c r="AD36" i="20" s="1"/>
  <c r="AE36" i="20" s="1"/>
  <c r="E113" i="20" s="1"/>
  <c r="V36" i="20"/>
  <c r="W36" i="20"/>
  <c r="D113" i="20" s="1"/>
  <c r="T36" i="20"/>
  <c r="N36" i="20"/>
  <c r="O36" i="20" s="1"/>
  <c r="C113" i="20" s="1"/>
  <c r="L36" i="20"/>
  <c r="F36" i="20"/>
  <c r="G36" i="20" s="1"/>
  <c r="B113" i="20" s="1"/>
  <c r="D36" i="20"/>
  <c r="AJ35" i="20"/>
  <c r="AL35" i="20"/>
  <c r="AB35" i="20"/>
  <c r="AD35" i="20"/>
  <c r="AE35" i="20" s="1"/>
  <c r="E112" i="20" s="1"/>
  <c r="V35" i="20"/>
  <c r="W35" i="20" s="1"/>
  <c r="D112" i="20" s="1"/>
  <c r="T35" i="20"/>
  <c r="N35" i="20"/>
  <c r="O35" i="20" s="1"/>
  <c r="C112" i="20" s="1"/>
  <c r="L35" i="20"/>
  <c r="F35" i="20"/>
  <c r="G35" i="20" s="1"/>
  <c r="B112" i="20" s="1"/>
  <c r="D35" i="20"/>
  <c r="AJ34" i="20"/>
  <c r="AL34" i="20" s="1"/>
  <c r="AB34" i="20"/>
  <c r="AD34" i="20"/>
  <c r="AE34" i="20" s="1"/>
  <c r="E111" i="20" s="1"/>
  <c r="AB18" i="20"/>
  <c r="AD18" i="20"/>
  <c r="AE18" i="20" s="1"/>
  <c r="E95" i="20" s="1"/>
  <c r="V34" i="20"/>
  <c r="W34" i="20"/>
  <c r="D111" i="20" s="1"/>
  <c r="T34" i="20"/>
  <c r="N34" i="20"/>
  <c r="O34" i="20"/>
  <c r="C111" i="20" s="1"/>
  <c r="L34" i="20"/>
  <c r="F34" i="20"/>
  <c r="G34" i="20"/>
  <c r="B111" i="20" s="1"/>
  <c r="D34" i="20"/>
  <c r="AJ33" i="20"/>
  <c r="AL33" i="20" s="1"/>
  <c r="AM33" i="20" s="1"/>
  <c r="F110" i="20" s="1"/>
  <c r="AB33" i="20"/>
  <c r="AD33" i="20" s="1"/>
  <c r="V33" i="20"/>
  <c r="W33" i="20" s="1"/>
  <c r="D110" i="20" s="1"/>
  <c r="T33" i="20"/>
  <c r="N33" i="20"/>
  <c r="O33" i="20" s="1"/>
  <c r="C110" i="20" s="1"/>
  <c r="L33" i="20"/>
  <c r="F33" i="20"/>
  <c r="G33" i="20" s="1"/>
  <c r="B110" i="20" s="1"/>
  <c r="D33" i="20"/>
  <c r="AJ32" i="20"/>
  <c r="AL32" i="20" s="1"/>
  <c r="AB32" i="20"/>
  <c r="AD32" i="20" s="1"/>
  <c r="AE32" i="20" s="1"/>
  <c r="E109" i="20" s="1"/>
  <c r="V32" i="20"/>
  <c r="W32" i="20" s="1"/>
  <c r="D109" i="20" s="1"/>
  <c r="T32" i="20"/>
  <c r="N32" i="20"/>
  <c r="O32" i="20" s="1"/>
  <c r="C109" i="20" s="1"/>
  <c r="L32" i="20"/>
  <c r="F32" i="20"/>
  <c r="G32" i="20" s="1"/>
  <c r="B109" i="20" s="1"/>
  <c r="D32" i="20"/>
  <c r="AJ31" i="20"/>
  <c r="AL31" i="20" s="1"/>
  <c r="AB31" i="20"/>
  <c r="AD31" i="20" s="1"/>
  <c r="V31" i="20"/>
  <c r="W31" i="20" s="1"/>
  <c r="D108" i="20" s="1"/>
  <c r="T31" i="20"/>
  <c r="N31" i="20"/>
  <c r="O31" i="20" s="1"/>
  <c r="C108" i="20" s="1"/>
  <c r="L31" i="20"/>
  <c r="F31" i="20"/>
  <c r="G31" i="20" s="1"/>
  <c r="B108" i="20" s="1"/>
  <c r="D31" i="20"/>
  <c r="AJ30" i="20"/>
  <c r="AL30" i="20" s="1"/>
  <c r="AB30" i="20"/>
  <c r="AD30" i="20" s="1"/>
  <c r="AE30" i="20" s="1"/>
  <c r="E107" i="20" s="1"/>
  <c r="V30" i="20"/>
  <c r="W30" i="20" s="1"/>
  <c r="D107" i="20" s="1"/>
  <c r="T30" i="20"/>
  <c r="N30" i="20"/>
  <c r="O30" i="20" s="1"/>
  <c r="C107" i="20" s="1"/>
  <c r="L30" i="20"/>
  <c r="F30" i="20"/>
  <c r="G30" i="20" s="1"/>
  <c r="B107" i="20" s="1"/>
  <c r="D30" i="20"/>
  <c r="AJ29" i="20"/>
  <c r="AL29" i="20" s="1"/>
  <c r="AB29" i="20"/>
  <c r="AD29" i="20" s="1"/>
  <c r="AE29" i="20" s="1"/>
  <c r="E106" i="20" s="1"/>
  <c r="V29" i="20"/>
  <c r="W29" i="20" s="1"/>
  <c r="D106" i="20" s="1"/>
  <c r="T29" i="20"/>
  <c r="N29" i="20"/>
  <c r="O29" i="20" s="1"/>
  <c r="C106" i="20" s="1"/>
  <c r="L29" i="20"/>
  <c r="F29" i="20"/>
  <c r="G29" i="20" s="1"/>
  <c r="B106" i="20" s="1"/>
  <c r="D29" i="20"/>
  <c r="AJ28" i="20"/>
  <c r="AL28" i="20" s="1"/>
  <c r="AB28" i="20"/>
  <c r="AD28" i="20" s="1"/>
  <c r="AE28" i="20" s="1"/>
  <c r="E105" i="20" s="1"/>
  <c r="V28" i="20"/>
  <c r="W28" i="20" s="1"/>
  <c r="D105" i="20" s="1"/>
  <c r="T28" i="20"/>
  <c r="N28" i="20"/>
  <c r="O28" i="20" s="1"/>
  <c r="C105" i="20" s="1"/>
  <c r="L28" i="20"/>
  <c r="F28" i="20"/>
  <c r="G28" i="20" s="1"/>
  <c r="B105" i="20" s="1"/>
  <c r="D28" i="20"/>
  <c r="AJ27" i="20"/>
  <c r="AL27" i="20" s="1"/>
  <c r="AB27" i="20"/>
  <c r="AD27" i="20" s="1"/>
  <c r="V27" i="20"/>
  <c r="W27" i="20" s="1"/>
  <c r="D104" i="20" s="1"/>
  <c r="T27" i="20"/>
  <c r="N27" i="20"/>
  <c r="O27" i="20" s="1"/>
  <c r="C104" i="20" s="1"/>
  <c r="L27" i="20"/>
  <c r="F27" i="20"/>
  <c r="G27" i="20" s="1"/>
  <c r="B104" i="20" s="1"/>
  <c r="D27" i="20"/>
  <c r="AJ26" i="20"/>
  <c r="AL26" i="20" s="1"/>
  <c r="AB26" i="20"/>
  <c r="AD26" i="20" s="1"/>
  <c r="AE26" i="20"/>
  <c r="E103" i="20" s="1"/>
  <c r="V26" i="20"/>
  <c r="W26" i="20" s="1"/>
  <c r="D103" i="20" s="1"/>
  <c r="T26" i="20"/>
  <c r="N26" i="20"/>
  <c r="O26" i="20" s="1"/>
  <c r="C103" i="20" s="1"/>
  <c r="L26" i="20"/>
  <c r="F26" i="20"/>
  <c r="G26" i="20" s="1"/>
  <c r="B103" i="20" s="1"/>
  <c r="D26" i="20"/>
  <c r="AJ25" i="20"/>
  <c r="AL25" i="20" s="1"/>
  <c r="AM25" i="20" s="1"/>
  <c r="F102" i="20" s="1"/>
  <c r="AB25" i="20"/>
  <c r="AD25" i="20" s="1"/>
  <c r="AE25" i="20" s="1"/>
  <c r="E102" i="20" s="1"/>
  <c r="V25" i="20"/>
  <c r="W25" i="20" s="1"/>
  <c r="D102" i="20" s="1"/>
  <c r="T25" i="20"/>
  <c r="N25" i="20"/>
  <c r="O25" i="20" s="1"/>
  <c r="C102" i="20" s="1"/>
  <c r="L25" i="20"/>
  <c r="F25" i="20"/>
  <c r="G25" i="20" s="1"/>
  <c r="B102" i="20" s="1"/>
  <c r="D25" i="20"/>
  <c r="AJ24" i="20"/>
  <c r="AL24" i="20" s="1"/>
  <c r="AM24" i="20" s="1"/>
  <c r="F101" i="20" s="1"/>
  <c r="AB24" i="20"/>
  <c r="AD24" i="20" s="1"/>
  <c r="V24" i="20"/>
  <c r="W24" i="20" s="1"/>
  <c r="D101" i="20" s="1"/>
  <c r="T24" i="20"/>
  <c r="N24" i="20"/>
  <c r="O24" i="20" s="1"/>
  <c r="C101" i="20" s="1"/>
  <c r="L24" i="20"/>
  <c r="F24" i="20"/>
  <c r="G24" i="20" s="1"/>
  <c r="B101" i="20" s="1"/>
  <c r="D24" i="20"/>
  <c r="AJ23" i="20"/>
  <c r="AL23" i="20" s="1"/>
  <c r="AM23" i="20" s="1"/>
  <c r="F100" i="20" s="1"/>
  <c r="AB23" i="20"/>
  <c r="AD23" i="20" s="1"/>
  <c r="AE23" i="20" s="1"/>
  <c r="E100" i="20" s="1"/>
  <c r="V23" i="20"/>
  <c r="W23" i="20" s="1"/>
  <c r="D100" i="20" s="1"/>
  <c r="T23" i="20"/>
  <c r="N23" i="20"/>
  <c r="O23" i="20" s="1"/>
  <c r="C100" i="20" s="1"/>
  <c r="L23" i="20"/>
  <c r="F23" i="20"/>
  <c r="G23" i="20" s="1"/>
  <c r="B100" i="20" s="1"/>
  <c r="D23" i="20"/>
  <c r="AJ22" i="20"/>
  <c r="AL22" i="20" s="1"/>
  <c r="AB22" i="20"/>
  <c r="AD22" i="20" s="1"/>
  <c r="V22" i="20"/>
  <c r="W22" i="20" s="1"/>
  <c r="D99" i="20" s="1"/>
  <c r="T22" i="20"/>
  <c r="N22" i="20"/>
  <c r="O22" i="20" s="1"/>
  <c r="C99" i="20" s="1"/>
  <c r="L22" i="20"/>
  <c r="F22" i="20"/>
  <c r="G22" i="20" s="1"/>
  <c r="B99" i="20" s="1"/>
  <c r="D22" i="20"/>
  <c r="AJ21" i="20"/>
  <c r="AL21" i="20" s="1"/>
  <c r="AB21" i="20"/>
  <c r="AD21" i="20" s="1"/>
  <c r="V21" i="20"/>
  <c r="W21" i="20" s="1"/>
  <c r="D98" i="20" s="1"/>
  <c r="T21" i="20"/>
  <c r="N21" i="20"/>
  <c r="O21" i="20" s="1"/>
  <c r="C98" i="20" s="1"/>
  <c r="L21" i="20"/>
  <c r="F21" i="20"/>
  <c r="G21" i="20" s="1"/>
  <c r="B98" i="20" s="1"/>
  <c r="D21" i="20"/>
  <c r="AJ20" i="20"/>
  <c r="AL20" i="20" s="1"/>
  <c r="AB20" i="20"/>
  <c r="AD20" i="20" s="1"/>
  <c r="V20" i="20"/>
  <c r="W20" i="20" s="1"/>
  <c r="D97" i="20" s="1"/>
  <c r="T20" i="20"/>
  <c r="N20" i="20"/>
  <c r="O20" i="20" s="1"/>
  <c r="C97" i="20" s="1"/>
  <c r="L20" i="20"/>
  <c r="F20" i="20"/>
  <c r="G20" i="20" s="1"/>
  <c r="B97" i="20" s="1"/>
  <c r="D20" i="20"/>
  <c r="AJ19" i="20"/>
  <c r="AL19" i="20" s="1"/>
  <c r="AB19" i="20"/>
  <c r="AD19" i="20" s="1"/>
  <c r="V19" i="20"/>
  <c r="W19" i="20" s="1"/>
  <c r="D96" i="20" s="1"/>
  <c r="T19" i="20"/>
  <c r="N19" i="20"/>
  <c r="O19" i="20" s="1"/>
  <c r="C96" i="20" s="1"/>
  <c r="L19" i="20"/>
  <c r="F19" i="20"/>
  <c r="G19" i="20" s="1"/>
  <c r="B96" i="20" s="1"/>
  <c r="D19" i="20"/>
  <c r="AJ18" i="20"/>
  <c r="AL18" i="20" s="1"/>
  <c r="AM29" i="20" s="1"/>
  <c r="F106" i="20" s="1"/>
  <c r="V18" i="20"/>
  <c r="W18" i="20" s="1"/>
  <c r="D95" i="20" s="1"/>
  <c r="T18" i="20"/>
  <c r="N18" i="20"/>
  <c r="O18" i="20" s="1"/>
  <c r="C95" i="20" s="1"/>
  <c r="L18" i="20"/>
  <c r="F18" i="20"/>
  <c r="G18" i="20" s="1"/>
  <c r="B95" i="20" s="1"/>
  <c r="D18" i="20"/>
  <c r="AJ17" i="20"/>
  <c r="AL17" i="20" s="1"/>
  <c r="AM17" i="20" s="1"/>
  <c r="F94" i="20" s="1"/>
  <c r="AB17" i="20"/>
  <c r="AD17" i="20" s="1"/>
  <c r="V17" i="20"/>
  <c r="W17" i="20" s="1"/>
  <c r="D94" i="20" s="1"/>
  <c r="T17" i="20"/>
  <c r="N17" i="20"/>
  <c r="O17" i="20" s="1"/>
  <c r="C94" i="20" s="1"/>
  <c r="L17" i="20"/>
  <c r="F17" i="20"/>
  <c r="G17" i="20" s="1"/>
  <c r="B94" i="20"/>
  <c r="D17" i="20"/>
  <c r="AJ16" i="20"/>
  <c r="AL16" i="20" s="1"/>
  <c r="AB16" i="20"/>
  <c r="AD16" i="20" s="1"/>
  <c r="AE16" i="20"/>
  <c r="E93" i="20" s="1"/>
  <c r="V16" i="20"/>
  <c r="W16" i="20" s="1"/>
  <c r="D93" i="20" s="1"/>
  <c r="T16" i="20"/>
  <c r="N16" i="20"/>
  <c r="O16" i="20" s="1"/>
  <c r="C93" i="20"/>
  <c r="L16" i="20"/>
  <c r="F16" i="20"/>
  <c r="G16" i="20" s="1"/>
  <c r="B93" i="20"/>
  <c r="D16" i="20"/>
  <c r="AJ15" i="20"/>
  <c r="AL15" i="20" s="1"/>
  <c r="AB15" i="20"/>
  <c r="AD15" i="20" s="1"/>
  <c r="AE15" i="20" s="1"/>
  <c r="V15" i="20"/>
  <c r="W15" i="20" s="1"/>
  <c r="D92" i="20"/>
  <c r="T15" i="20"/>
  <c r="N15" i="20"/>
  <c r="O15" i="20" s="1"/>
  <c r="C92" i="20"/>
  <c r="L15" i="20"/>
  <c r="F15" i="20"/>
  <c r="G15" i="20"/>
  <c r="B92" i="20" s="1"/>
  <c r="D15" i="20"/>
  <c r="AJ14" i="20"/>
  <c r="AL14" i="20" s="1"/>
  <c r="AM14" i="20" s="1"/>
  <c r="F91" i="20" s="1"/>
  <c r="AB14" i="20"/>
  <c r="AD14" i="20" s="1"/>
  <c r="AE14" i="20"/>
  <c r="E91" i="20" s="1"/>
  <c r="V14" i="20"/>
  <c r="W14" i="20" s="1"/>
  <c r="D91" i="20"/>
  <c r="T14" i="20"/>
  <c r="N14" i="20"/>
  <c r="O14" i="20" s="1"/>
  <c r="C91" i="20"/>
  <c r="L14" i="20"/>
  <c r="F14" i="20"/>
  <c r="G14" i="20" s="1"/>
  <c r="B91" i="20" s="1"/>
  <c r="D14" i="20"/>
  <c r="AJ13" i="20"/>
  <c r="AL13" i="20" s="1"/>
  <c r="AB13" i="20"/>
  <c r="AD13" i="20" s="1"/>
  <c r="AE13" i="20" s="1"/>
  <c r="E90" i="20" s="1"/>
  <c r="V13" i="20"/>
  <c r="W13" i="20" s="1"/>
  <c r="D90" i="20" s="1"/>
  <c r="T13" i="20"/>
  <c r="N13" i="20"/>
  <c r="O13" i="20"/>
  <c r="C90" i="20" s="1"/>
  <c r="L13" i="20"/>
  <c r="F13" i="20"/>
  <c r="G13" i="20"/>
  <c r="B90" i="20" s="1"/>
  <c r="D13" i="20"/>
  <c r="AJ12" i="20"/>
  <c r="AL12" i="20"/>
  <c r="AB12" i="20"/>
  <c r="AD12" i="20" s="1"/>
  <c r="V12" i="20"/>
  <c r="W12" i="20" s="1"/>
  <c r="D89" i="20" s="1"/>
  <c r="T12" i="20"/>
  <c r="N12" i="20"/>
  <c r="O12" i="20" s="1"/>
  <c r="C89" i="20" s="1"/>
  <c r="L12" i="20"/>
  <c r="F12" i="20"/>
  <c r="G12" i="20" s="1"/>
  <c r="B89" i="20"/>
  <c r="D12" i="20"/>
  <c r="AJ11" i="20"/>
  <c r="AL11" i="20" s="1"/>
  <c r="AB11" i="20"/>
  <c r="AD11" i="20" s="1"/>
  <c r="AE11" i="20" s="1"/>
  <c r="E88" i="20" s="1"/>
  <c r="V11" i="20"/>
  <c r="W11" i="20" s="1"/>
  <c r="D88" i="20" s="1"/>
  <c r="T11" i="20"/>
  <c r="N11" i="20"/>
  <c r="O11" i="20" s="1"/>
  <c r="C88" i="20"/>
  <c r="L11" i="20"/>
  <c r="F11" i="20"/>
  <c r="G11" i="20" s="1"/>
  <c r="B88" i="20"/>
  <c r="D11" i="20"/>
  <c r="AJ10" i="20"/>
  <c r="AL10" i="20" s="1"/>
  <c r="AB10" i="20"/>
  <c r="AD10" i="20" s="1"/>
  <c r="V10" i="20"/>
  <c r="W10" i="20" s="1"/>
  <c r="D87" i="20" s="1"/>
  <c r="T10" i="20"/>
  <c r="N10" i="20"/>
  <c r="O10" i="20" s="1"/>
  <c r="C87" i="20"/>
  <c r="L10" i="20"/>
  <c r="F10" i="20"/>
  <c r="G10" i="20" s="1"/>
  <c r="B87" i="20" s="1"/>
  <c r="D10" i="20"/>
  <c r="AJ9" i="20"/>
  <c r="AL9" i="20" s="1"/>
  <c r="AB9" i="20"/>
  <c r="AD9" i="20" s="1"/>
  <c r="V9" i="20"/>
  <c r="W9" i="20" s="1"/>
  <c r="D86" i="20" s="1"/>
  <c r="T9" i="20"/>
  <c r="N9" i="20"/>
  <c r="O9" i="20" s="1"/>
  <c r="C86" i="20" s="1"/>
  <c r="L9" i="20"/>
  <c r="F9" i="20"/>
  <c r="G9" i="20" s="1"/>
  <c r="B86" i="20" s="1"/>
  <c r="D9" i="20"/>
  <c r="AJ8" i="20"/>
  <c r="AL8" i="20" s="1"/>
  <c r="AM8" i="20" s="1"/>
  <c r="F85" i="20" s="1"/>
  <c r="AB8" i="20"/>
  <c r="AD8" i="20" s="1"/>
  <c r="V8" i="20"/>
  <c r="W8" i="20" s="1"/>
  <c r="D85" i="20" s="1"/>
  <c r="T8" i="20"/>
  <c r="N8" i="20"/>
  <c r="O8" i="20" s="1"/>
  <c r="C85" i="20" s="1"/>
  <c r="L8" i="20"/>
  <c r="F8" i="20"/>
  <c r="G8" i="20" s="1"/>
  <c r="B85" i="20" s="1"/>
  <c r="D8" i="20"/>
  <c r="AJ7" i="20"/>
  <c r="AL7" i="20" s="1"/>
  <c r="AM7" i="20" s="1"/>
  <c r="F84" i="20" s="1"/>
  <c r="AB7" i="20"/>
  <c r="AD7" i="20"/>
  <c r="AE7" i="20"/>
  <c r="E84" i="20" s="1"/>
  <c r="V7" i="20"/>
  <c r="W7" i="20" s="1"/>
  <c r="D84" i="20" s="1"/>
  <c r="T7" i="20"/>
  <c r="N7" i="20"/>
  <c r="O7" i="20" s="1"/>
  <c r="C84" i="20" s="1"/>
  <c r="L7" i="20"/>
  <c r="F7" i="20"/>
  <c r="G7" i="20" s="1"/>
  <c r="B84" i="20" s="1"/>
  <c r="D7" i="20"/>
  <c r="AJ6" i="20"/>
  <c r="AL6" i="20" s="1"/>
  <c r="AM6" i="20" s="1"/>
  <c r="F83" i="20" s="1"/>
  <c r="AB6" i="20"/>
  <c r="AD6" i="20" s="1"/>
  <c r="V6" i="20"/>
  <c r="W6" i="20" s="1"/>
  <c r="D83" i="20" s="1"/>
  <c r="T6" i="20"/>
  <c r="N6" i="20"/>
  <c r="O6" i="20" s="1"/>
  <c r="C83" i="20" s="1"/>
  <c r="L6" i="20"/>
  <c r="F6" i="20"/>
  <c r="G6" i="20" s="1"/>
  <c r="B83" i="20" s="1"/>
  <c r="D6" i="20"/>
  <c r="AJ5" i="20"/>
  <c r="AL5" i="20" s="1"/>
  <c r="AB5" i="20"/>
  <c r="AD5" i="20"/>
  <c r="AE5" i="20" s="1"/>
  <c r="E82" i="20" s="1"/>
  <c r="V5" i="20"/>
  <c r="W5" i="20" s="1"/>
  <c r="D82" i="20" s="1"/>
  <c r="T5" i="20"/>
  <c r="N5" i="20"/>
  <c r="O5" i="20" s="1"/>
  <c r="C82" i="20" s="1"/>
  <c r="L5" i="20"/>
  <c r="F5" i="20"/>
  <c r="G5" i="20" s="1"/>
  <c r="B82" i="20" s="1"/>
  <c r="D5" i="20"/>
  <c r="AE31" i="20"/>
  <c r="E108" i="20" s="1"/>
  <c r="AE9" i="20"/>
  <c r="E86" i="20" s="1"/>
  <c r="AE19" i="20"/>
  <c r="E96" i="20" s="1"/>
  <c r="AE24" i="20"/>
  <c r="E101" i="20"/>
  <c r="AM27" i="20"/>
  <c r="F104" i="20" s="1"/>
  <c r="AM35" i="20"/>
  <c r="F112" i="20" s="1"/>
  <c r="G60" i="20"/>
  <c r="H99" i="20" s="1"/>
  <c r="G64" i="20"/>
  <c r="H103" i="20" s="1"/>
  <c r="AM10" i="20"/>
  <c r="F87" i="20"/>
  <c r="AM20" i="20"/>
  <c r="F97" i="20" s="1"/>
  <c r="AM30" i="20"/>
  <c r="F107" i="20" s="1"/>
  <c r="AM13" i="20"/>
  <c r="F90" i="20" s="1"/>
  <c r="E92" i="20"/>
  <c r="AM19" i="20"/>
  <c r="F96" i="20" s="1"/>
  <c r="AE20" i="20"/>
  <c r="E97" i="20" s="1"/>
  <c r="AM36" i="20"/>
  <c r="F113" i="20"/>
  <c r="G70" i="20"/>
  <c r="H109" i="20" s="1"/>
  <c r="G74" i="20"/>
  <c r="H113" i="20" s="1"/>
  <c r="AE21" i="20"/>
  <c r="E98" i="20" s="1"/>
  <c r="G66" i="20"/>
  <c r="H105" i="20"/>
  <c r="G71" i="20"/>
  <c r="H110" i="20" s="1"/>
  <c r="AM28" i="20"/>
  <c r="F105" i="20" s="1"/>
  <c r="AM11" i="20"/>
  <c r="F88" i="20" s="1"/>
  <c r="AM12" i="20"/>
  <c r="F89" i="20" s="1"/>
  <c r="AM22" i="20"/>
  <c r="F99" i="20" s="1"/>
  <c r="AM26" i="20"/>
  <c r="F103" i="20"/>
  <c r="G95" i="19"/>
  <c r="F52" i="19"/>
  <c r="G52" i="19"/>
  <c r="H91" i="19" s="1"/>
  <c r="G84" i="19"/>
  <c r="K80" i="19"/>
  <c r="J80" i="19"/>
  <c r="I80" i="19"/>
  <c r="H80" i="19"/>
  <c r="G80" i="19"/>
  <c r="F80" i="19"/>
  <c r="E80" i="19"/>
  <c r="D80" i="19"/>
  <c r="C80" i="19"/>
  <c r="B80" i="19"/>
  <c r="AL76" i="19"/>
  <c r="AM76" i="19" s="1"/>
  <c r="G115" i="19" s="1"/>
  <c r="AJ76" i="19"/>
  <c r="AD76" i="19"/>
  <c r="AE76" i="19" s="1"/>
  <c r="K115" i="19" s="1"/>
  <c r="AB76" i="19"/>
  <c r="T76" i="19"/>
  <c r="V76" i="19" s="1"/>
  <c r="N76" i="19"/>
  <c r="O76" i="19" s="1"/>
  <c r="I115" i="19" s="1"/>
  <c r="L76" i="19"/>
  <c r="F76" i="19"/>
  <c r="G76" i="19"/>
  <c r="H115" i="19" s="1"/>
  <c r="D76" i="19"/>
  <c r="AL75" i="19"/>
  <c r="AM75" i="19" s="1"/>
  <c r="G114" i="19" s="1"/>
  <c r="AJ75" i="19"/>
  <c r="AD75" i="19"/>
  <c r="AE75" i="19"/>
  <c r="K114" i="19" s="1"/>
  <c r="AB75" i="19"/>
  <c r="T75" i="19"/>
  <c r="J114" i="19"/>
  <c r="N75" i="19"/>
  <c r="O75" i="19"/>
  <c r="I114" i="19" s="1"/>
  <c r="L75" i="19"/>
  <c r="F75" i="19"/>
  <c r="G75" i="19" s="1"/>
  <c r="H114" i="19" s="1"/>
  <c r="D75" i="19"/>
  <c r="AL74" i="19"/>
  <c r="AM74" i="19" s="1"/>
  <c r="G113" i="19" s="1"/>
  <c r="AJ74" i="19"/>
  <c r="AD74" i="19"/>
  <c r="AE74" i="19"/>
  <c r="K113" i="19" s="1"/>
  <c r="AB74" i="19"/>
  <c r="T74" i="19"/>
  <c r="V74" i="19" s="1"/>
  <c r="N74" i="19"/>
  <c r="O74" i="19" s="1"/>
  <c r="I113" i="19" s="1"/>
  <c r="L74" i="19"/>
  <c r="F74" i="19"/>
  <c r="G74" i="19"/>
  <c r="H113" i="19" s="1"/>
  <c r="D74" i="19"/>
  <c r="AL73" i="19"/>
  <c r="AM73" i="19" s="1"/>
  <c r="G112" i="19" s="1"/>
  <c r="AJ73" i="19"/>
  <c r="AD73" i="19"/>
  <c r="AE73" i="19" s="1"/>
  <c r="K112" i="19" s="1"/>
  <c r="AB73" i="19"/>
  <c r="T73" i="19"/>
  <c r="V73" i="19" s="1"/>
  <c r="N73" i="19"/>
  <c r="O73" i="19"/>
  <c r="I112" i="19" s="1"/>
  <c r="L73" i="19"/>
  <c r="F73" i="19"/>
  <c r="G73" i="19" s="1"/>
  <c r="H112" i="19" s="1"/>
  <c r="D73" i="19"/>
  <c r="AL72" i="19"/>
  <c r="AM72" i="19" s="1"/>
  <c r="G111" i="19" s="1"/>
  <c r="AJ72" i="19"/>
  <c r="AD72" i="19"/>
  <c r="AE72" i="19"/>
  <c r="K111" i="19" s="1"/>
  <c r="AB72" i="19"/>
  <c r="T72" i="19"/>
  <c r="V72" i="19" s="1"/>
  <c r="W72" i="19" s="1"/>
  <c r="J111" i="19" s="1"/>
  <c r="T56" i="19"/>
  <c r="V56" i="19" s="1"/>
  <c r="N72" i="19"/>
  <c r="O72" i="19"/>
  <c r="I111" i="19"/>
  <c r="L72" i="19"/>
  <c r="F72" i="19"/>
  <c r="G72" i="19" s="1"/>
  <c r="H111" i="19" s="1"/>
  <c r="D72" i="19"/>
  <c r="AL71" i="19"/>
  <c r="AM71" i="19"/>
  <c r="G110" i="19" s="1"/>
  <c r="AJ71" i="19"/>
  <c r="AD71" i="19"/>
  <c r="AE71" i="19" s="1"/>
  <c r="K110" i="19" s="1"/>
  <c r="AB71" i="19"/>
  <c r="T71" i="19"/>
  <c r="V71" i="19"/>
  <c r="W71" i="19" s="1"/>
  <c r="N71" i="19"/>
  <c r="O71" i="19" s="1"/>
  <c r="I110" i="19" s="1"/>
  <c r="L71" i="19"/>
  <c r="F71" i="19"/>
  <c r="G71" i="19"/>
  <c r="H110" i="19" s="1"/>
  <c r="D71" i="19"/>
  <c r="AL70" i="19"/>
  <c r="AM70" i="19"/>
  <c r="G109" i="19" s="1"/>
  <c r="AJ70" i="19"/>
  <c r="AD70" i="19"/>
  <c r="AE70" i="19" s="1"/>
  <c r="K109" i="19" s="1"/>
  <c r="AB70" i="19"/>
  <c r="T70" i="19"/>
  <c r="V70" i="19" s="1"/>
  <c r="N70" i="19"/>
  <c r="O70" i="19"/>
  <c r="I109" i="19"/>
  <c r="L70" i="19"/>
  <c r="F70" i="19"/>
  <c r="G70" i="19" s="1"/>
  <c r="H109" i="19" s="1"/>
  <c r="D70" i="19"/>
  <c r="AL69" i="19"/>
  <c r="AM69" i="19"/>
  <c r="G108" i="19"/>
  <c r="AJ69" i="19"/>
  <c r="AD69" i="19"/>
  <c r="AE69" i="19" s="1"/>
  <c r="K108" i="19" s="1"/>
  <c r="AB69" i="19"/>
  <c r="T69" i="19"/>
  <c r="V69" i="19"/>
  <c r="N69" i="19"/>
  <c r="O69" i="19" s="1"/>
  <c r="I108" i="19" s="1"/>
  <c r="L69" i="19"/>
  <c r="F69" i="19"/>
  <c r="G69" i="19"/>
  <c r="H108" i="19" s="1"/>
  <c r="D69" i="19"/>
  <c r="AL68" i="19"/>
  <c r="AM68" i="19"/>
  <c r="G107" i="19" s="1"/>
  <c r="AJ68" i="19"/>
  <c r="AD68" i="19"/>
  <c r="AE68" i="19" s="1"/>
  <c r="K107" i="19" s="1"/>
  <c r="AB68" i="19"/>
  <c r="T68" i="19"/>
  <c r="V68" i="19" s="1"/>
  <c r="N68" i="19"/>
  <c r="O68" i="19"/>
  <c r="I107" i="19" s="1"/>
  <c r="L68" i="19"/>
  <c r="F68" i="19"/>
  <c r="G68" i="19" s="1"/>
  <c r="H107" i="19" s="1"/>
  <c r="D68" i="19"/>
  <c r="AL67" i="19"/>
  <c r="AM67" i="19" s="1"/>
  <c r="G106" i="19" s="1"/>
  <c r="AJ67" i="19"/>
  <c r="AD67" i="19"/>
  <c r="AE67" i="19"/>
  <c r="K106" i="19" s="1"/>
  <c r="AB67" i="19"/>
  <c r="T67" i="19"/>
  <c r="V67" i="19" s="1"/>
  <c r="W67" i="19" s="1"/>
  <c r="J106" i="19" s="1"/>
  <c r="N67" i="19"/>
  <c r="O67" i="19" s="1"/>
  <c r="I106" i="19" s="1"/>
  <c r="L67" i="19"/>
  <c r="F67" i="19"/>
  <c r="G67" i="19"/>
  <c r="H106" i="19" s="1"/>
  <c r="D67" i="19"/>
  <c r="AL66" i="19"/>
  <c r="AM66" i="19" s="1"/>
  <c r="G105" i="19" s="1"/>
  <c r="AJ66" i="19"/>
  <c r="AD66" i="19"/>
  <c r="AE66" i="19"/>
  <c r="K105" i="19" s="1"/>
  <c r="AB66" i="19"/>
  <c r="T66" i="19"/>
  <c r="V66" i="19"/>
  <c r="N66" i="19"/>
  <c r="O66" i="19" s="1"/>
  <c r="I105" i="19"/>
  <c r="L66" i="19"/>
  <c r="F66" i="19"/>
  <c r="G66" i="19"/>
  <c r="H105" i="19" s="1"/>
  <c r="D66" i="19"/>
  <c r="AL65" i="19"/>
  <c r="AM65" i="19" s="1"/>
  <c r="G104" i="19" s="1"/>
  <c r="AJ65" i="19"/>
  <c r="AD65" i="19"/>
  <c r="AE65" i="19"/>
  <c r="K104" i="19" s="1"/>
  <c r="AB65" i="19"/>
  <c r="T65" i="19"/>
  <c r="V65" i="19" s="1"/>
  <c r="N65" i="19"/>
  <c r="O65" i="19" s="1"/>
  <c r="I104" i="19" s="1"/>
  <c r="L65" i="19"/>
  <c r="F65" i="19"/>
  <c r="G65" i="19"/>
  <c r="H104" i="19" s="1"/>
  <c r="D65" i="19"/>
  <c r="AL64" i="19"/>
  <c r="AM64" i="19" s="1"/>
  <c r="G103" i="19" s="1"/>
  <c r="AJ64" i="19"/>
  <c r="AD64" i="19"/>
  <c r="AE64" i="19"/>
  <c r="K103" i="19" s="1"/>
  <c r="AB64" i="19"/>
  <c r="T64" i="19"/>
  <c r="V64" i="19"/>
  <c r="W64" i="19" s="1"/>
  <c r="J103" i="19" s="1"/>
  <c r="N64" i="19"/>
  <c r="O64" i="19" s="1"/>
  <c r="I103" i="19" s="1"/>
  <c r="L64" i="19"/>
  <c r="F64" i="19"/>
  <c r="G64" i="19"/>
  <c r="H103" i="19" s="1"/>
  <c r="D64" i="19"/>
  <c r="AL63" i="19"/>
  <c r="AM63" i="19"/>
  <c r="G102" i="19" s="1"/>
  <c r="AJ63" i="19"/>
  <c r="AD63" i="19"/>
  <c r="AE63" i="19"/>
  <c r="K102" i="19" s="1"/>
  <c r="AB63" i="19"/>
  <c r="T63" i="19"/>
  <c r="V63" i="19"/>
  <c r="N63" i="19"/>
  <c r="O63" i="19"/>
  <c r="I102" i="19" s="1"/>
  <c r="L63" i="19"/>
  <c r="F63" i="19"/>
  <c r="G63" i="19"/>
  <c r="H102" i="19" s="1"/>
  <c r="D63" i="19"/>
  <c r="AL62" i="19"/>
  <c r="AM62" i="19"/>
  <c r="G101" i="19" s="1"/>
  <c r="AJ62" i="19"/>
  <c r="AD62" i="19"/>
  <c r="AE62" i="19" s="1"/>
  <c r="K101" i="19" s="1"/>
  <c r="AB62" i="19"/>
  <c r="T62" i="19"/>
  <c r="V62" i="19" s="1"/>
  <c r="W62" i="19" s="1"/>
  <c r="J101" i="19" s="1"/>
  <c r="N62" i="19"/>
  <c r="O62" i="19"/>
  <c r="I101" i="19" s="1"/>
  <c r="L62" i="19"/>
  <c r="F62" i="19"/>
  <c r="G62" i="19" s="1"/>
  <c r="H101" i="19"/>
  <c r="D62" i="19"/>
  <c r="AL61" i="19"/>
  <c r="AM61" i="19"/>
  <c r="G100" i="19" s="1"/>
  <c r="AJ61" i="19"/>
  <c r="AD61" i="19"/>
  <c r="AE61" i="19" s="1"/>
  <c r="K100" i="19" s="1"/>
  <c r="AB61" i="19"/>
  <c r="T61" i="19"/>
  <c r="V61" i="19"/>
  <c r="W61" i="19" s="1"/>
  <c r="J100" i="19" s="1"/>
  <c r="N61" i="19"/>
  <c r="O61" i="19" s="1"/>
  <c r="I100" i="19" s="1"/>
  <c r="L61" i="19"/>
  <c r="F61" i="19"/>
  <c r="G61" i="19"/>
  <c r="H100" i="19" s="1"/>
  <c r="D61" i="19"/>
  <c r="AL60" i="19"/>
  <c r="AM60" i="19"/>
  <c r="G99" i="19" s="1"/>
  <c r="AJ60" i="19"/>
  <c r="AD60" i="19"/>
  <c r="AE60" i="19" s="1"/>
  <c r="K99" i="19" s="1"/>
  <c r="AB60" i="19"/>
  <c r="T60" i="19"/>
  <c r="V60" i="19" s="1"/>
  <c r="W60" i="19" s="1"/>
  <c r="J99" i="19" s="1"/>
  <c r="N60" i="19"/>
  <c r="O60" i="19"/>
  <c r="I99" i="19" s="1"/>
  <c r="L60" i="19"/>
  <c r="F60" i="19"/>
  <c r="G60" i="19" s="1"/>
  <c r="H99" i="19" s="1"/>
  <c r="D60" i="19"/>
  <c r="AL59" i="19"/>
  <c r="AM59" i="19" s="1"/>
  <c r="G98" i="19" s="1"/>
  <c r="AJ59" i="19"/>
  <c r="AD59" i="19"/>
  <c r="AE59" i="19" s="1"/>
  <c r="K98" i="19" s="1"/>
  <c r="AB59" i="19"/>
  <c r="T59" i="19"/>
  <c r="V59" i="19" s="1"/>
  <c r="W59" i="19" s="1"/>
  <c r="J98" i="19" s="1"/>
  <c r="N59" i="19"/>
  <c r="O59" i="19" s="1"/>
  <c r="I98" i="19"/>
  <c r="L59" i="19"/>
  <c r="F59" i="19"/>
  <c r="G59" i="19"/>
  <c r="H98" i="19"/>
  <c r="D59" i="19"/>
  <c r="AL58" i="19"/>
  <c r="AM58" i="19" s="1"/>
  <c r="G97" i="19"/>
  <c r="AJ58" i="19"/>
  <c r="AD58" i="19"/>
  <c r="AE58" i="19"/>
  <c r="K97" i="19" s="1"/>
  <c r="AB58" i="19"/>
  <c r="T58" i="19"/>
  <c r="V58" i="19" s="1"/>
  <c r="N58" i="19"/>
  <c r="O58" i="19" s="1"/>
  <c r="I97" i="19" s="1"/>
  <c r="L58" i="19"/>
  <c r="F58" i="19"/>
  <c r="G58" i="19"/>
  <c r="H97" i="19" s="1"/>
  <c r="D58" i="19"/>
  <c r="AL57" i="19"/>
  <c r="AM57" i="19" s="1"/>
  <c r="G96" i="19" s="1"/>
  <c r="AJ57" i="19"/>
  <c r="AD57" i="19"/>
  <c r="AE57" i="19" s="1"/>
  <c r="K96" i="19" s="1"/>
  <c r="AB57" i="19"/>
  <c r="T57" i="19"/>
  <c r="V57" i="19" s="1"/>
  <c r="N57" i="19"/>
  <c r="O57" i="19" s="1"/>
  <c r="I96" i="19" s="1"/>
  <c r="L57" i="19"/>
  <c r="F57" i="19"/>
  <c r="G57" i="19"/>
  <c r="H96" i="19" s="1"/>
  <c r="D57" i="19"/>
  <c r="AD56" i="19"/>
  <c r="AE56" i="19"/>
  <c r="K95" i="19" s="1"/>
  <c r="AB56" i="19"/>
  <c r="N56" i="19"/>
  <c r="O56" i="19" s="1"/>
  <c r="I95" i="19" s="1"/>
  <c r="L56" i="19"/>
  <c r="F56" i="19"/>
  <c r="G56" i="19"/>
  <c r="H95" i="19" s="1"/>
  <c r="D56" i="19"/>
  <c r="AL55" i="19"/>
  <c r="AM55" i="19" s="1"/>
  <c r="G94" i="19" s="1"/>
  <c r="AJ55" i="19"/>
  <c r="AD55" i="19"/>
  <c r="AE55" i="19" s="1"/>
  <c r="K94" i="19" s="1"/>
  <c r="AB55" i="19"/>
  <c r="T55" i="19"/>
  <c r="V55" i="19" s="1"/>
  <c r="N55" i="19"/>
  <c r="O55" i="19"/>
  <c r="I94" i="19" s="1"/>
  <c r="L55" i="19"/>
  <c r="F55" i="19"/>
  <c r="G55" i="19" s="1"/>
  <c r="H94" i="19" s="1"/>
  <c r="D55" i="19"/>
  <c r="AL54" i="19"/>
  <c r="AM54" i="19"/>
  <c r="G93" i="19" s="1"/>
  <c r="AJ54" i="19"/>
  <c r="AD54" i="19"/>
  <c r="AE54" i="19" s="1"/>
  <c r="K93" i="19" s="1"/>
  <c r="AB54" i="19"/>
  <c r="T54" i="19"/>
  <c r="V54" i="19" s="1"/>
  <c r="W54" i="19" s="1"/>
  <c r="J93" i="19" s="1"/>
  <c r="N54" i="19"/>
  <c r="O54" i="19" s="1"/>
  <c r="I93" i="19" s="1"/>
  <c r="L54" i="19"/>
  <c r="F54" i="19"/>
  <c r="G54" i="19" s="1"/>
  <c r="H93" i="19" s="1"/>
  <c r="D54" i="19"/>
  <c r="AL53" i="19"/>
  <c r="AM53" i="19"/>
  <c r="G92" i="19" s="1"/>
  <c r="AJ53" i="19"/>
  <c r="AD53" i="19"/>
  <c r="AE53" i="19" s="1"/>
  <c r="K92" i="19" s="1"/>
  <c r="AB53" i="19"/>
  <c r="T53" i="19"/>
  <c r="V53" i="19" s="1"/>
  <c r="N53" i="19"/>
  <c r="O53" i="19"/>
  <c r="I92" i="19" s="1"/>
  <c r="L53" i="19"/>
  <c r="F53" i="19"/>
  <c r="G53" i="19"/>
  <c r="H92" i="19" s="1"/>
  <c r="D53" i="19"/>
  <c r="AL52" i="19"/>
  <c r="AM52" i="19" s="1"/>
  <c r="G91" i="19" s="1"/>
  <c r="AJ52" i="19"/>
  <c r="AD52" i="19"/>
  <c r="AE52" i="19" s="1"/>
  <c r="K91" i="19" s="1"/>
  <c r="AB52" i="19"/>
  <c r="T52" i="19"/>
  <c r="V52" i="19"/>
  <c r="W52" i="19" s="1"/>
  <c r="J91" i="19" s="1"/>
  <c r="N52" i="19"/>
  <c r="O52" i="19" s="1"/>
  <c r="I91" i="19" s="1"/>
  <c r="L52" i="19"/>
  <c r="D52" i="19"/>
  <c r="AL51" i="19"/>
  <c r="AM51" i="19" s="1"/>
  <c r="G90" i="19" s="1"/>
  <c r="AJ51" i="19"/>
  <c r="AD51" i="19"/>
  <c r="AE51" i="19" s="1"/>
  <c r="K90" i="19" s="1"/>
  <c r="AB51" i="19"/>
  <c r="T51" i="19"/>
  <c r="V51" i="19" s="1"/>
  <c r="N51" i="19"/>
  <c r="O51" i="19" s="1"/>
  <c r="I90" i="19"/>
  <c r="L51" i="19"/>
  <c r="F51" i="19"/>
  <c r="G51" i="19" s="1"/>
  <c r="H90" i="19"/>
  <c r="D51" i="19"/>
  <c r="AL50" i="19"/>
  <c r="AM50" i="19" s="1"/>
  <c r="G89" i="19" s="1"/>
  <c r="AJ50" i="19"/>
  <c r="AD50" i="19"/>
  <c r="AE50" i="19" s="1"/>
  <c r="K89" i="19" s="1"/>
  <c r="AB50" i="19"/>
  <c r="T50" i="19"/>
  <c r="V50" i="19" s="1"/>
  <c r="N50" i="19"/>
  <c r="O50" i="19" s="1"/>
  <c r="I89" i="19" s="1"/>
  <c r="L50" i="19"/>
  <c r="F50" i="19"/>
  <c r="G50" i="19" s="1"/>
  <c r="H89" i="19" s="1"/>
  <c r="D50" i="19"/>
  <c r="AL49" i="19"/>
  <c r="AM49" i="19" s="1"/>
  <c r="G88" i="19" s="1"/>
  <c r="AJ49" i="19"/>
  <c r="AD49" i="19"/>
  <c r="AE49" i="19" s="1"/>
  <c r="K88" i="19" s="1"/>
  <c r="AB49" i="19"/>
  <c r="T49" i="19"/>
  <c r="V49" i="19" s="1"/>
  <c r="N49" i="19"/>
  <c r="O49" i="19" s="1"/>
  <c r="I88" i="19" s="1"/>
  <c r="L49" i="19"/>
  <c r="F49" i="19"/>
  <c r="G49" i="19" s="1"/>
  <c r="H88" i="19" s="1"/>
  <c r="D49" i="19"/>
  <c r="AL48" i="19"/>
  <c r="AM48" i="19"/>
  <c r="G87" i="19" s="1"/>
  <c r="AJ48" i="19"/>
  <c r="AD48" i="19"/>
  <c r="AE48" i="19" s="1"/>
  <c r="K87" i="19" s="1"/>
  <c r="AB48" i="19"/>
  <c r="T48" i="19"/>
  <c r="V48" i="19"/>
  <c r="W48" i="19" s="1"/>
  <c r="J87" i="19" s="1"/>
  <c r="N48" i="19"/>
  <c r="O48" i="19" s="1"/>
  <c r="I87" i="19" s="1"/>
  <c r="L48" i="19"/>
  <c r="F48" i="19"/>
  <c r="G48" i="19" s="1"/>
  <c r="H87" i="19" s="1"/>
  <c r="D48" i="19"/>
  <c r="AL47" i="19"/>
  <c r="AM47" i="19" s="1"/>
  <c r="G86" i="19" s="1"/>
  <c r="AJ47" i="19"/>
  <c r="AD47" i="19"/>
  <c r="AE47" i="19" s="1"/>
  <c r="K86" i="19" s="1"/>
  <c r="AB47" i="19"/>
  <c r="T47" i="19"/>
  <c r="V47" i="19" s="1"/>
  <c r="W47" i="19" s="1"/>
  <c r="J86" i="19" s="1"/>
  <c r="N47" i="19"/>
  <c r="O47" i="19" s="1"/>
  <c r="I86" i="19" s="1"/>
  <c r="L47" i="19"/>
  <c r="F47" i="19"/>
  <c r="G47" i="19" s="1"/>
  <c r="H86" i="19" s="1"/>
  <c r="D47" i="19"/>
  <c r="AL46" i="19"/>
  <c r="AM46" i="19" s="1"/>
  <c r="G85" i="19" s="1"/>
  <c r="AJ46" i="19"/>
  <c r="AD46" i="19"/>
  <c r="AE46" i="19" s="1"/>
  <c r="K85" i="19" s="1"/>
  <c r="AB46" i="19"/>
  <c r="T46" i="19"/>
  <c r="V46" i="19" s="1"/>
  <c r="N46" i="19"/>
  <c r="O46" i="19" s="1"/>
  <c r="I85" i="19"/>
  <c r="L46" i="19"/>
  <c r="F46" i="19"/>
  <c r="G46" i="19" s="1"/>
  <c r="H85" i="19"/>
  <c r="D46" i="19"/>
  <c r="AD45" i="19"/>
  <c r="AE45" i="19" s="1"/>
  <c r="K84" i="19" s="1"/>
  <c r="AB45" i="19"/>
  <c r="T45" i="19"/>
  <c r="V45" i="19" s="1"/>
  <c r="N45" i="19"/>
  <c r="O45" i="19" s="1"/>
  <c r="I84" i="19" s="1"/>
  <c r="L45" i="19"/>
  <c r="F45" i="19"/>
  <c r="G45" i="19" s="1"/>
  <c r="H84" i="19" s="1"/>
  <c r="D45" i="19"/>
  <c r="AL44" i="19"/>
  <c r="AM44" i="19" s="1"/>
  <c r="G83" i="19" s="1"/>
  <c r="AJ44" i="19"/>
  <c r="AD44" i="19"/>
  <c r="AE44" i="19" s="1"/>
  <c r="K83" i="19" s="1"/>
  <c r="AB44" i="19"/>
  <c r="T44" i="19"/>
  <c r="V44" i="19" s="1"/>
  <c r="W44" i="19" s="1"/>
  <c r="J83" i="19" s="1"/>
  <c r="N44" i="19"/>
  <c r="O44" i="19" s="1"/>
  <c r="I83" i="19"/>
  <c r="L44" i="19"/>
  <c r="F44" i="19"/>
  <c r="G44" i="19" s="1"/>
  <c r="H83" i="19" s="1"/>
  <c r="D44" i="19"/>
  <c r="AL43" i="19"/>
  <c r="AM43" i="19" s="1"/>
  <c r="G82" i="19" s="1"/>
  <c r="AJ43" i="19"/>
  <c r="AD43" i="19"/>
  <c r="AE43" i="19" s="1"/>
  <c r="K82" i="19" s="1"/>
  <c r="AB43" i="19"/>
  <c r="T43" i="19"/>
  <c r="V43" i="19" s="1"/>
  <c r="W43" i="19" s="1"/>
  <c r="J82" i="19" s="1"/>
  <c r="N43" i="19"/>
  <c r="O43" i="19" s="1"/>
  <c r="I82" i="19" s="1"/>
  <c r="L43" i="19"/>
  <c r="F43" i="19"/>
  <c r="G43" i="19" s="1"/>
  <c r="H82" i="19" s="1"/>
  <c r="D43" i="19"/>
  <c r="AL38" i="19"/>
  <c r="AM38" i="19" s="1"/>
  <c r="F115" i="19" s="1"/>
  <c r="AJ38" i="19"/>
  <c r="AD38" i="19"/>
  <c r="AE38" i="19" s="1"/>
  <c r="E115" i="19" s="1"/>
  <c r="AB38" i="19"/>
  <c r="T38" i="19"/>
  <c r="V38" i="19" s="1"/>
  <c r="W38" i="19" s="1"/>
  <c r="D115" i="19" s="1"/>
  <c r="N38" i="19"/>
  <c r="O38" i="19" s="1"/>
  <c r="C115" i="19" s="1"/>
  <c r="L38" i="19"/>
  <c r="F38" i="19"/>
  <c r="G38" i="19" s="1"/>
  <c r="B115" i="19" s="1"/>
  <c r="D38" i="19"/>
  <c r="AL37" i="19"/>
  <c r="AM37" i="19" s="1"/>
  <c r="F114" i="19" s="1"/>
  <c r="AJ37" i="19"/>
  <c r="AD37" i="19"/>
  <c r="AE37" i="19" s="1"/>
  <c r="E114" i="19"/>
  <c r="AB37" i="19"/>
  <c r="T37" i="19"/>
  <c r="V37" i="19" s="1"/>
  <c r="T18" i="19"/>
  <c r="V18" i="19" s="1"/>
  <c r="W37" i="19" s="1"/>
  <c r="D114" i="19" s="1"/>
  <c r="N37" i="19"/>
  <c r="O37" i="19"/>
  <c r="C114" i="19"/>
  <c r="L37" i="19"/>
  <c r="F37" i="19"/>
  <c r="G37" i="19" s="1"/>
  <c r="B114" i="19" s="1"/>
  <c r="D37" i="19"/>
  <c r="AL36" i="19"/>
  <c r="AM36" i="19"/>
  <c r="F113" i="19" s="1"/>
  <c r="AJ36" i="19"/>
  <c r="AD36" i="19"/>
  <c r="AE36" i="19" s="1"/>
  <c r="E113" i="19"/>
  <c r="AB36" i="19"/>
  <c r="T36" i="19"/>
  <c r="V36" i="19"/>
  <c r="W36" i="19"/>
  <c r="D113" i="19" s="1"/>
  <c r="N36" i="19"/>
  <c r="O36" i="19" s="1"/>
  <c r="C113" i="19" s="1"/>
  <c r="L36" i="19"/>
  <c r="F36" i="19"/>
  <c r="G36" i="19" s="1"/>
  <c r="B113" i="19" s="1"/>
  <c r="D36" i="19"/>
  <c r="AL35" i="19"/>
  <c r="AM35" i="19" s="1"/>
  <c r="F112" i="19" s="1"/>
  <c r="AJ35" i="19"/>
  <c r="AD35" i="19"/>
  <c r="AE35" i="19" s="1"/>
  <c r="E112" i="19" s="1"/>
  <c r="AB35" i="19"/>
  <c r="T35" i="19"/>
  <c r="V35" i="19" s="1"/>
  <c r="W35" i="19" s="1"/>
  <c r="D112" i="19" s="1"/>
  <c r="N35" i="19"/>
  <c r="O35" i="19" s="1"/>
  <c r="C112" i="19" s="1"/>
  <c r="L35" i="19"/>
  <c r="F35" i="19"/>
  <c r="G35" i="19" s="1"/>
  <c r="B112" i="19" s="1"/>
  <c r="D35" i="19"/>
  <c r="AL34" i="19"/>
  <c r="AM34" i="19" s="1"/>
  <c r="F111" i="19" s="1"/>
  <c r="AJ34" i="19"/>
  <c r="AD34" i="19"/>
  <c r="AE34" i="19" s="1"/>
  <c r="E111" i="19" s="1"/>
  <c r="AB34" i="19"/>
  <c r="T34" i="19"/>
  <c r="V34" i="19" s="1"/>
  <c r="W34" i="19" s="1"/>
  <c r="D111" i="19" s="1"/>
  <c r="N34" i="19"/>
  <c r="O34" i="19" s="1"/>
  <c r="C111" i="19" s="1"/>
  <c r="L34" i="19"/>
  <c r="F34" i="19"/>
  <c r="G34" i="19" s="1"/>
  <c r="B111" i="19" s="1"/>
  <c r="D34" i="19"/>
  <c r="AL33" i="19"/>
  <c r="AM33" i="19" s="1"/>
  <c r="F110" i="19" s="1"/>
  <c r="AJ33" i="19"/>
  <c r="AD33" i="19"/>
  <c r="AE33" i="19" s="1"/>
  <c r="E110" i="19" s="1"/>
  <c r="AB33" i="19"/>
  <c r="T33" i="19"/>
  <c r="V33" i="19" s="1"/>
  <c r="N33" i="19"/>
  <c r="O33" i="19"/>
  <c r="C110" i="19" s="1"/>
  <c r="L33" i="19"/>
  <c r="F33" i="19"/>
  <c r="G33" i="19" s="1"/>
  <c r="B110" i="19" s="1"/>
  <c r="D33" i="19"/>
  <c r="AL32" i="19"/>
  <c r="AM32" i="19"/>
  <c r="F109" i="19" s="1"/>
  <c r="AJ32" i="19"/>
  <c r="AD32" i="19"/>
  <c r="AE32" i="19" s="1"/>
  <c r="E109" i="19"/>
  <c r="AB32" i="19"/>
  <c r="T32" i="19"/>
  <c r="V32" i="19"/>
  <c r="W32" i="19" s="1"/>
  <c r="D109" i="19" s="1"/>
  <c r="N32" i="19"/>
  <c r="O32" i="19" s="1"/>
  <c r="C109" i="19" s="1"/>
  <c r="L32" i="19"/>
  <c r="F32" i="19"/>
  <c r="G32" i="19" s="1"/>
  <c r="B109" i="19" s="1"/>
  <c r="D32" i="19"/>
  <c r="AL31" i="19"/>
  <c r="AM31" i="19" s="1"/>
  <c r="F108" i="19" s="1"/>
  <c r="AJ31" i="19"/>
  <c r="AD31" i="19"/>
  <c r="AE31" i="19" s="1"/>
  <c r="E108" i="19" s="1"/>
  <c r="AB31" i="19"/>
  <c r="T31" i="19"/>
  <c r="V31" i="19" s="1"/>
  <c r="W31" i="19" s="1"/>
  <c r="D108" i="19" s="1"/>
  <c r="N31" i="19"/>
  <c r="O31" i="19" s="1"/>
  <c r="C108" i="19" s="1"/>
  <c r="L31" i="19"/>
  <c r="F31" i="19"/>
  <c r="G31" i="19" s="1"/>
  <c r="B108" i="19" s="1"/>
  <c r="D31" i="19"/>
  <c r="AL30" i="19"/>
  <c r="AM30" i="19" s="1"/>
  <c r="F107" i="19" s="1"/>
  <c r="AJ30" i="19"/>
  <c r="AD30" i="19"/>
  <c r="AE30" i="19" s="1"/>
  <c r="E107" i="19" s="1"/>
  <c r="AB30" i="19"/>
  <c r="T30" i="19"/>
  <c r="V30" i="19" s="1"/>
  <c r="W30" i="19" s="1"/>
  <c r="D107" i="19" s="1"/>
  <c r="N30" i="19"/>
  <c r="O30" i="19" s="1"/>
  <c r="C107" i="19" s="1"/>
  <c r="L30" i="19"/>
  <c r="F30" i="19"/>
  <c r="G30" i="19" s="1"/>
  <c r="B107" i="19" s="1"/>
  <c r="D30" i="19"/>
  <c r="AL29" i="19"/>
  <c r="AM29" i="19" s="1"/>
  <c r="F106" i="19" s="1"/>
  <c r="AJ29" i="19"/>
  <c r="AD29" i="19"/>
  <c r="AE29" i="19" s="1"/>
  <c r="E106" i="19" s="1"/>
  <c r="AB29" i="19"/>
  <c r="T29" i="19"/>
  <c r="V29" i="19" s="1"/>
  <c r="N29" i="19"/>
  <c r="O29" i="19"/>
  <c r="C106" i="19" s="1"/>
  <c r="L29" i="19"/>
  <c r="F29" i="19"/>
  <c r="G29" i="19"/>
  <c r="B106" i="19"/>
  <c r="D29" i="19"/>
  <c r="AL28" i="19"/>
  <c r="AM28" i="19"/>
  <c r="F105" i="19" s="1"/>
  <c r="AJ28" i="19"/>
  <c r="AD28" i="19"/>
  <c r="AE28" i="19"/>
  <c r="E105" i="19"/>
  <c r="AB28" i="19"/>
  <c r="T28" i="19"/>
  <c r="V28" i="19"/>
  <c r="W28" i="19" s="1"/>
  <c r="D105" i="19" s="1"/>
  <c r="N28" i="19"/>
  <c r="O28" i="19"/>
  <c r="C105" i="19" s="1"/>
  <c r="L28" i="19"/>
  <c r="F28" i="19"/>
  <c r="G28" i="19" s="1"/>
  <c r="B105" i="19"/>
  <c r="D28" i="19"/>
  <c r="AL27" i="19"/>
  <c r="AM27" i="19"/>
  <c r="F104" i="19"/>
  <c r="AJ27" i="19"/>
  <c r="AD27" i="19"/>
  <c r="AE27" i="19" s="1"/>
  <c r="E104" i="19"/>
  <c r="AB27" i="19"/>
  <c r="T27" i="19"/>
  <c r="V27" i="19"/>
  <c r="W27" i="19" s="1"/>
  <c r="D104" i="19" s="1"/>
  <c r="N27" i="19"/>
  <c r="O27" i="19" s="1"/>
  <c r="C104" i="19" s="1"/>
  <c r="L27" i="19"/>
  <c r="F27" i="19"/>
  <c r="G27" i="19"/>
  <c r="B104" i="19"/>
  <c r="D27" i="19"/>
  <c r="AL26" i="19"/>
  <c r="AM26" i="19" s="1"/>
  <c r="F103" i="19" s="1"/>
  <c r="AJ26" i="19"/>
  <c r="AD26" i="19"/>
  <c r="AE26" i="19"/>
  <c r="E103" i="19"/>
  <c r="AB26" i="19"/>
  <c r="T26" i="19"/>
  <c r="V26" i="19" s="1"/>
  <c r="W26" i="19" s="1"/>
  <c r="D103" i="19" s="1"/>
  <c r="N26" i="19"/>
  <c r="O26" i="19" s="1"/>
  <c r="C103" i="19" s="1"/>
  <c r="L26" i="19"/>
  <c r="F26" i="19"/>
  <c r="G26" i="19"/>
  <c r="B103" i="19" s="1"/>
  <c r="D26" i="19"/>
  <c r="AL25" i="19"/>
  <c r="AM25" i="19" s="1"/>
  <c r="F102" i="19" s="1"/>
  <c r="AJ25" i="19"/>
  <c r="AD25" i="19"/>
  <c r="AE25" i="19" s="1"/>
  <c r="E102" i="19" s="1"/>
  <c r="AB25" i="19"/>
  <c r="T25" i="19"/>
  <c r="V25" i="19" s="1"/>
  <c r="N25" i="19"/>
  <c r="O25" i="19" s="1"/>
  <c r="C102" i="19" s="1"/>
  <c r="L25" i="19"/>
  <c r="F25" i="19"/>
  <c r="G25" i="19" s="1"/>
  <c r="B102" i="19" s="1"/>
  <c r="D25" i="19"/>
  <c r="AL24" i="19"/>
  <c r="AM24" i="19" s="1"/>
  <c r="F101" i="19" s="1"/>
  <c r="AJ24" i="19"/>
  <c r="AD24" i="19"/>
  <c r="AE24" i="19" s="1"/>
  <c r="E101" i="19" s="1"/>
  <c r="AB24" i="19"/>
  <c r="T24" i="19"/>
  <c r="V24" i="19" s="1"/>
  <c r="N24" i="19"/>
  <c r="O24" i="19"/>
  <c r="C101" i="19"/>
  <c r="L24" i="19"/>
  <c r="F24" i="19"/>
  <c r="G24" i="19"/>
  <c r="B101" i="19" s="1"/>
  <c r="D24" i="19"/>
  <c r="AL23" i="19"/>
  <c r="AM23" i="19" s="1"/>
  <c r="F100" i="19" s="1"/>
  <c r="AJ23" i="19"/>
  <c r="AD23" i="19"/>
  <c r="AE23" i="19"/>
  <c r="E100" i="19" s="1"/>
  <c r="AB23" i="19"/>
  <c r="T23" i="19"/>
  <c r="V23" i="19"/>
  <c r="W23" i="19" s="1"/>
  <c r="D100" i="19" s="1"/>
  <c r="N23" i="19"/>
  <c r="O23" i="19" s="1"/>
  <c r="C100" i="19"/>
  <c r="L23" i="19"/>
  <c r="F23" i="19"/>
  <c r="G23" i="19"/>
  <c r="B100" i="19" s="1"/>
  <c r="D23" i="19"/>
  <c r="AL22" i="19"/>
  <c r="AM22" i="19" s="1"/>
  <c r="F99" i="19"/>
  <c r="AJ22" i="19"/>
  <c r="AD22" i="19"/>
  <c r="AE22" i="19"/>
  <c r="E99" i="19" s="1"/>
  <c r="AB22" i="19"/>
  <c r="T22" i="19"/>
  <c r="V22" i="19" s="1"/>
  <c r="W22" i="19" s="1"/>
  <c r="D99" i="19" s="1"/>
  <c r="N22" i="19"/>
  <c r="O22" i="19" s="1"/>
  <c r="C99" i="19" s="1"/>
  <c r="L22" i="19"/>
  <c r="F22" i="19"/>
  <c r="G22" i="19" s="1"/>
  <c r="B99" i="19" s="1"/>
  <c r="D22" i="19"/>
  <c r="AL21" i="19"/>
  <c r="AM21" i="19" s="1"/>
  <c r="F98" i="19" s="1"/>
  <c r="AJ21" i="19"/>
  <c r="AD21" i="19"/>
  <c r="AE21" i="19" s="1"/>
  <c r="E98" i="19" s="1"/>
  <c r="AB21" i="19"/>
  <c r="T21" i="19"/>
  <c r="V21" i="19" s="1"/>
  <c r="W21" i="19" s="1"/>
  <c r="D98" i="19" s="1"/>
  <c r="N21" i="19"/>
  <c r="O21" i="19" s="1"/>
  <c r="C98" i="19" s="1"/>
  <c r="L21" i="19"/>
  <c r="F21" i="19"/>
  <c r="G21" i="19" s="1"/>
  <c r="B98" i="19" s="1"/>
  <c r="D21" i="19"/>
  <c r="AL20" i="19"/>
  <c r="AM20" i="19" s="1"/>
  <c r="F97" i="19" s="1"/>
  <c r="AJ20" i="19"/>
  <c r="AD20" i="19"/>
  <c r="AE20" i="19" s="1"/>
  <c r="E97" i="19" s="1"/>
  <c r="AB20" i="19"/>
  <c r="T20" i="19"/>
  <c r="V20" i="19" s="1"/>
  <c r="N20" i="19"/>
  <c r="O20" i="19" s="1"/>
  <c r="C97" i="19" s="1"/>
  <c r="L20" i="19"/>
  <c r="F20" i="19"/>
  <c r="G20" i="19" s="1"/>
  <c r="B97" i="19" s="1"/>
  <c r="D20" i="19"/>
  <c r="AL19" i="19"/>
  <c r="AM19" i="19" s="1"/>
  <c r="F96" i="19" s="1"/>
  <c r="AJ19" i="19"/>
  <c r="AD19" i="19"/>
  <c r="AE19" i="19" s="1"/>
  <c r="E96" i="19" s="1"/>
  <c r="AB19" i="19"/>
  <c r="T19" i="19"/>
  <c r="V19" i="19" s="1"/>
  <c r="N19" i="19"/>
  <c r="O19" i="19" s="1"/>
  <c r="C96" i="19" s="1"/>
  <c r="L19" i="19"/>
  <c r="F19" i="19"/>
  <c r="G19" i="19" s="1"/>
  <c r="B96" i="19" s="1"/>
  <c r="D19" i="19"/>
  <c r="AL18" i="19"/>
  <c r="AM18" i="19" s="1"/>
  <c r="F95" i="19" s="1"/>
  <c r="AJ18" i="19"/>
  <c r="AD18" i="19"/>
  <c r="AE18" i="19" s="1"/>
  <c r="E95" i="19" s="1"/>
  <c r="AB18" i="19"/>
  <c r="W18" i="19"/>
  <c r="D95" i="19" s="1"/>
  <c r="N18" i="19"/>
  <c r="O18" i="19" s="1"/>
  <c r="C95" i="19" s="1"/>
  <c r="L18" i="19"/>
  <c r="F18" i="19"/>
  <c r="G18" i="19" s="1"/>
  <c r="B95" i="19" s="1"/>
  <c r="D18" i="19"/>
  <c r="AL17" i="19"/>
  <c r="AM17" i="19"/>
  <c r="F94" i="19" s="1"/>
  <c r="AJ17" i="19"/>
  <c r="AD17" i="19"/>
  <c r="AE17" i="19" s="1"/>
  <c r="E94" i="19" s="1"/>
  <c r="AB17" i="19"/>
  <c r="T17" i="19"/>
  <c r="V17" i="19"/>
  <c r="W17" i="19" s="1"/>
  <c r="D94" i="19" s="1"/>
  <c r="N17" i="19"/>
  <c r="O17" i="19"/>
  <c r="C94" i="19" s="1"/>
  <c r="L17" i="19"/>
  <c r="F17" i="19"/>
  <c r="G17" i="19" s="1"/>
  <c r="B94" i="19" s="1"/>
  <c r="D17" i="19"/>
  <c r="AL16" i="19"/>
  <c r="AM16" i="19"/>
  <c r="F93" i="19" s="1"/>
  <c r="AJ16" i="19"/>
  <c r="AD16" i="19"/>
  <c r="AE16" i="19"/>
  <c r="E93" i="19" s="1"/>
  <c r="AB16" i="19"/>
  <c r="T16" i="19"/>
  <c r="V16" i="19"/>
  <c r="W16" i="19" s="1"/>
  <c r="D93" i="19" s="1"/>
  <c r="N16" i="19"/>
  <c r="O16" i="19"/>
  <c r="C93" i="19"/>
  <c r="L16" i="19"/>
  <c r="F16" i="19"/>
  <c r="G16" i="19" s="1"/>
  <c r="B93" i="19" s="1"/>
  <c r="D16" i="19"/>
  <c r="AL15" i="19"/>
  <c r="AM15" i="19"/>
  <c r="F92" i="19"/>
  <c r="AJ15" i="19"/>
  <c r="AD15" i="19"/>
  <c r="AE15" i="19" s="1"/>
  <c r="E92" i="19" s="1"/>
  <c r="AB15" i="19"/>
  <c r="T15" i="19"/>
  <c r="V15" i="19"/>
  <c r="W15" i="19" s="1"/>
  <c r="D92" i="19" s="1"/>
  <c r="N15" i="19"/>
  <c r="O15" i="19" s="1"/>
  <c r="C92" i="19" s="1"/>
  <c r="L15" i="19"/>
  <c r="F15" i="19"/>
  <c r="G15" i="19"/>
  <c r="B92" i="19"/>
  <c r="D15" i="19"/>
  <c r="AL14" i="19"/>
  <c r="AM14" i="19" s="1"/>
  <c r="F91" i="19" s="1"/>
  <c r="AJ14" i="19"/>
  <c r="AD14" i="19"/>
  <c r="AE14" i="19"/>
  <c r="E91" i="19"/>
  <c r="AB14" i="19"/>
  <c r="T14" i="19"/>
  <c r="V14" i="19" s="1"/>
  <c r="W14" i="19" s="1"/>
  <c r="D91" i="19" s="1"/>
  <c r="N14" i="19"/>
  <c r="O14" i="19" s="1"/>
  <c r="C91" i="19" s="1"/>
  <c r="L14" i="19"/>
  <c r="F14" i="19"/>
  <c r="G14" i="19"/>
  <c r="B91" i="19" s="1"/>
  <c r="D14" i="19"/>
  <c r="AL13" i="19"/>
  <c r="AM13" i="19" s="1"/>
  <c r="F90" i="19" s="1"/>
  <c r="AJ13" i="19"/>
  <c r="AD13" i="19"/>
  <c r="AE13" i="19" s="1"/>
  <c r="E90" i="19" s="1"/>
  <c r="AB13" i="19"/>
  <c r="T13" i="19"/>
  <c r="V13" i="19" s="1"/>
  <c r="W13" i="19" s="1"/>
  <c r="D90" i="19" s="1"/>
  <c r="N13" i="19"/>
  <c r="O13" i="19"/>
  <c r="C90" i="19"/>
  <c r="L13" i="19"/>
  <c r="F13" i="19"/>
  <c r="G13" i="19"/>
  <c r="B90" i="19" s="1"/>
  <c r="D13" i="19"/>
  <c r="AL12" i="19"/>
  <c r="AM12" i="19"/>
  <c r="F89" i="19"/>
  <c r="AJ12" i="19"/>
  <c r="AD12" i="19"/>
  <c r="AE12" i="19"/>
  <c r="E89" i="19" s="1"/>
  <c r="AB12" i="19"/>
  <c r="T12" i="19"/>
  <c r="V12" i="19" s="1"/>
  <c r="W12" i="19" s="1"/>
  <c r="D89" i="19" s="1"/>
  <c r="N12" i="19"/>
  <c r="O12" i="19" s="1"/>
  <c r="C89" i="19"/>
  <c r="L12" i="19"/>
  <c r="F12" i="19"/>
  <c r="G12" i="19"/>
  <c r="B89" i="19"/>
  <c r="D12" i="19"/>
  <c r="AL11" i="19"/>
  <c r="AM11" i="19" s="1"/>
  <c r="F88" i="19"/>
  <c r="AJ11" i="19"/>
  <c r="AD11" i="19"/>
  <c r="AE11" i="19"/>
  <c r="E88" i="19" s="1"/>
  <c r="AB11" i="19"/>
  <c r="T11" i="19"/>
  <c r="V11" i="19" s="1"/>
  <c r="W11" i="19"/>
  <c r="D88" i="19" s="1"/>
  <c r="N11" i="19"/>
  <c r="O11" i="19"/>
  <c r="C88" i="19"/>
  <c r="L11" i="19"/>
  <c r="F11" i="19"/>
  <c r="G11" i="19" s="1"/>
  <c r="B88" i="19" s="1"/>
  <c r="D11" i="19"/>
  <c r="AL10" i="19"/>
  <c r="AM10" i="19"/>
  <c r="F87" i="19"/>
  <c r="AJ10" i="19"/>
  <c r="AD10" i="19"/>
  <c r="AE10" i="19" s="1"/>
  <c r="E87" i="19" s="1"/>
  <c r="AB10" i="19"/>
  <c r="T10" i="19"/>
  <c r="V10" i="19"/>
  <c r="W10" i="19"/>
  <c r="D87" i="19" s="1"/>
  <c r="N10" i="19"/>
  <c r="O10" i="19"/>
  <c r="C87" i="19" s="1"/>
  <c r="L10" i="19"/>
  <c r="F10" i="19"/>
  <c r="G10" i="19" s="1"/>
  <c r="B87" i="19" s="1"/>
  <c r="D10" i="19"/>
  <c r="AL9" i="19"/>
  <c r="AM9" i="19"/>
  <c r="F86" i="19" s="1"/>
  <c r="AJ9" i="19"/>
  <c r="AD9" i="19"/>
  <c r="AE9" i="19" s="1"/>
  <c r="E86" i="19" s="1"/>
  <c r="AB9" i="19"/>
  <c r="T9" i="19"/>
  <c r="V9" i="19" s="1"/>
  <c r="W9" i="19" s="1"/>
  <c r="D86" i="19" s="1"/>
  <c r="N9" i="19"/>
  <c r="O9" i="19"/>
  <c r="C86" i="19" s="1"/>
  <c r="L9" i="19"/>
  <c r="F9" i="19"/>
  <c r="G9" i="19"/>
  <c r="B86" i="19"/>
  <c r="D9" i="19"/>
  <c r="AL8" i="19"/>
  <c r="AM8" i="19"/>
  <c r="F85" i="19" s="1"/>
  <c r="AJ8" i="19"/>
  <c r="AD8" i="19"/>
  <c r="AE8" i="19" s="1"/>
  <c r="E85" i="19" s="1"/>
  <c r="AB8" i="19"/>
  <c r="T8" i="19"/>
  <c r="V8" i="19"/>
  <c r="W8" i="19" s="1"/>
  <c r="D85" i="19" s="1"/>
  <c r="N8" i="19"/>
  <c r="O8" i="19"/>
  <c r="C85" i="19"/>
  <c r="L8" i="19"/>
  <c r="F8" i="19"/>
  <c r="G8" i="19" s="1"/>
  <c r="B85" i="19"/>
  <c r="D8" i="19"/>
  <c r="AL7" i="19"/>
  <c r="AM7" i="19"/>
  <c r="F84" i="19" s="1"/>
  <c r="AJ7" i="19"/>
  <c r="AD7" i="19"/>
  <c r="AE7" i="19" s="1"/>
  <c r="E84" i="19"/>
  <c r="AB7" i="19"/>
  <c r="T7" i="19"/>
  <c r="V7" i="19"/>
  <c r="W7" i="19" s="1"/>
  <c r="D84" i="19" s="1"/>
  <c r="N7" i="19"/>
  <c r="O7" i="19" s="1"/>
  <c r="C84" i="19" s="1"/>
  <c r="L7" i="19"/>
  <c r="F7" i="19"/>
  <c r="G7" i="19"/>
  <c r="B84" i="19"/>
  <c r="D7" i="19"/>
  <c r="AL6" i="19"/>
  <c r="AM6" i="19" s="1"/>
  <c r="F83" i="19" s="1"/>
  <c r="AJ6" i="19"/>
  <c r="AD6" i="19"/>
  <c r="AE6" i="19"/>
  <c r="E83" i="19"/>
  <c r="AB6" i="19"/>
  <c r="T6" i="19"/>
  <c r="V6" i="19" s="1"/>
  <c r="W6" i="19" s="1"/>
  <c r="D83" i="19" s="1"/>
  <c r="N6" i="19"/>
  <c r="O6" i="19" s="1"/>
  <c r="C83" i="19" s="1"/>
  <c r="L6" i="19"/>
  <c r="F6" i="19"/>
  <c r="G6" i="19" s="1"/>
  <c r="B83" i="19" s="1"/>
  <c r="D6" i="19"/>
  <c r="AL5" i="19"/>
  <c r="AM5" i="19" s="1"/>
  <c r="F82" i="19" s="1"/>
  <c r="AJ5" i="19"/>
  <c r="AD5" i="19"/>
  <c r="AE5" i="19"/>
  <c r="E82" i="19" s="1"/>
  <c r="AB5" i="19"/>
  <c r="T5" i="19"/>
  <c r="V5" i="19" s="1"/>
  <c r="W5" i="19" s="1"/>
  <c r="D82" i="19" s="1"/>
  <c r="N5" i="19"/>
  <c r="O5" i="19"/>
  <c r="C82" i="19" s="1"/>
  <c r="L5" i="19"/>
  <c r="F5" i="19"/>
  <c r="G5" i="19"/>
  <c r="B82" i="19" s="1"/>
  <c r="D5" i="19"/>
  <c r="Y4" i="17"/>
  <c r="Z4" i="17"/>
  <c r="AL4" i="17"/>
  <c r="AN4" i="17" s="1"/>
  <c r="AM4" i="17"/>
  <c r="Y5" i="17"/>
  <c r="Z5" i="17"/>
  <c r="AA5" i="17" s="1"/>
  <c r="AL5" i="17"/>
  <c r="AM5" i="17"/>
  <c r="Y6" i="17"/>
  <c r="Z6" i="17"/>
  <c r="AL6" i="17"/>
  <c r="AM6" i="17"/>
  <c r="AQ6" i="17"/>
  <c r="AS6" i="17" s="1"/>
  <c r="AR6" i="17"/>
  <c r="Y7" i="17"/>
  <c r="Z7" i="17"/>
  <c r="AA7" i="17" s="1"/>
  <c r="AL7" i="17"/>
  <c r="AM7" i="17"/>
  <c r="AQ7" i="17"/>
  <c r="AS7" i="17" s="1"/>
  <c r="AR7" i="17"/>
  <c r="Y8" i="17"/>
  <c r="Z8" i="17"/>
  <c r="AL8" i="17"/>
  <c r="AM8" i="17"/>
  <c r="AN8" i="17" s="1"/>
  <c r="AQ8" i="17"/>
  <c r="AR8" i="17"/>
  <c r="Y9" i="17"/>
  <c r="AA9" i="17" s="1"/>
  <c r="Z9" i="17"/>
  <c r="AL9" i="17"/>
  <c r="AM9" i="17"/>
  <c r="AQ9" i="17"/>
  <c r="AR9" i="17"/>
  <c r="AS9" i="17" s="1"/>
  <c r="Y10" i="17"/>
  <c r="Z10" i="17"/>
  <c r="AA10" i="17" s="1"/>
  <c r="AL10" i="17"/>
  <c r="AN10" i="17" s="1"/>
  <c r="AM10" i="17"/>
  <c r="AQ10" i="17"/>
  <c r="AR10" i="17"/>
  <c r="AS10" i="17" s="1"/>
  <c r="Y11" i="17"/>
  <c r="Z11" i="17"/>
  <c r="AL11" i="17"/>
  <c r="AM11" i="17"/>
  <c r="AQ11" i="17"/>
  <c r="AS11" i="17" s="1"/>
  <c r="AR11" i="17"/>
  <c r="Y12" i="17"/>
  <c r="Z12" i="17"/>
  <c r="AL12" i="17"/>
  <c r="AN12" i="17" s="1"/>
  <c r="AM12" i="17"/>
  <c r="AQ12" i="17"/>
  <c r="AR12" i="17"/>
  <c r="Y13" i="17"/>
  <c r="Z13" i="17"/>
  <c r="AA13" i="17" s="1"/>
  <c r="AL13" i="17"/>
  <c r="AM13" i="17"/>
  <c r="AN13" i="17" s="1"/>
  <c r="AQ13" i="17"/>
  <c r="AS13" i="17" s="1"/>
  <c r="AR13" i="17"/>
  <c r="Y14" i="17"/>
  <c r="Z14" i="17"/>
  <c r="AL14" i="17"/>
  <c r="AM14" i="17"/>
  <c r="AQ14" i="17"/>
  <c r="AR14" i="17"/>
  <c r="AS14" i="17" s="1"/>
  <c r="Y15" i="17"/>
  <c r="AA15" i="17" s="1"/>
  <c r="Z15" i="17"/>
  <c r="AL15" i="17"/>
  <c r="AM15" i="17"/>
  <c r="AN15" i="17" s="1"/>
  <c r="AQ15" i="17"/>
  <c r="AR15" i="17"/>
  <c r="AS15" i="17"/>
  <c r="Y16" i="17"/>
  <c r="AA16" i="17" s="1"/>
  <c r="Z16" i="17"/>
  <c r="AL16" i="17"/>
  <c r="AM16" i="17"/>
  <c r="AQ16" i="17"/>
  <c r="AR16" i="17"/>
  <c r="Y18" i="17"/>
  <c r="Z18" i="17"/>
  <c r="AA18" i="17"/>
  <c r="AL18" i="17"/>
  <c r="AM18" i="17"/>
  <c r="AN18" i="17"/>
  <c r="AQ18" i="17"/>
  <c r="AR18" i="17"/>
  <c r="Y19" i="17"/>
  <c r="Z19" i="17"/>
  <c r="AA19" i="17" s="1"/>
  <c r="AL19" i="17"/>
  <c r="AM19" i="17"/>
  <c r="AQ19" i="17"/>
  <c r="AR19" i="17"/>
  <c r="Y20" i="17"/>
  <c r="Z20" i="17"/>
  <c r="AL20" i="17"/>
  <c r="AM20" i="17"/>
  <c r="AN20" i="17" s="1"/>
  <c r="AQ20" i="17"/>
  <c r="AR20" i="17"/>
  <c r="Y21" i="17"/>
  <c r="AA21" i="17" s="1"/>
  <c r="Z21" i="17"/>
  <c r="AL21" i="17"/>
  <c r="AN21" i="17" s="1"/>
  <c r="AM21" i="17"/>
  <c r="AQ21" i="17"/>
  <c r="AR21" i="17"/>
  <c r="Y22" i="17"/>
  <c r="Z22" i="17"/>
  <c r="AA22" i="17" s="1"/>
  <c r="AL22" i="17"/>
  <c r="AM22" i="17"/>
  <c r="AQ22" i="17"/>
  <c r="AR22" i="17"/>
  <c r="Y23" i="17"/>
  <c r="Z23" i="17"/>
  <c r="AL23" i="17"/>
  <c r="AM23" i="17"/>
  <c r="AQ23" i="17"/>
  <c r="AR23" i="17"/>
  <c r="AS23" i="17" s="1"/>
  <c r="Y24" i="17"/>
  <c r="AA24" i="17" s="1"/>
  <c r="Z24" i="17"/>
  <c r="AL24" i="17"/>
  <c r="AM24" i="17"/>
  <c r="AN24" i="17"/>
  <c r="AQ24" i="17"/>
  <c r="AR24" i="17"/>
  <c r="Y25" i="17"/>
  <c r="Z25" i="17"/>
  <c r="AA25" i="17" s="1"/>
  <c r="AL25" i="17"/>
  <c r="AM25" i="17"/>
  <c r="AN25" i="17" s="1"/>
  <c r="AQ25" i="17"/>
  <c r="AR25" i="17"/>
  <c r="AS25" i="17" s="1"/>
  <c r="Y26" i="17"/>
  <c r="Z26" i="17"/>
  <c r="AA26" i="17"/>
  <c r="AL26" i="17"/>
  <c r="AM26" i="17"/>
  <c r="AQ26" i="17"/>
  <c r="AR26" i="17"/>
  <c r="AS26" i="17"/>
  <c r="Y27" i="17"/>
  <c r="Z27" i="17"/>
  <c r="AA27" i="17"/>
  <c r="AL27" i="17"/>
  <c r="AM27" i="17"/>
  <c r="AQ27" i="17"/>
  <c r="AR27" i="17"/>
  <c r="Y28" i="17"/>
  <c r="AA28" i="17" s="1"/>
  <c r="Z28" i="17"/>
  <c r="AL28" i="17"/>
  <c r="AM28" i="17"/>
  <c r="AN28" i="17" s="1"/>
  <c r="AQ28" i="17"/>
  <c r="AS28" i="17" s="1"/>
  <c r="AR28" i="17"/>
  <c r="Y29" i="17"/>
  <c r="Z29" i="17"/>
  <c r="AL29" i="17"/>
  <c r="AN29" i="17" s="1"/>
  <c r="AM29" i="17"/>
  <c r="AQ29" i="17"/>
  <c r="AR29" i="17"/>
  <c r="AS29" i="17"/>
  <c r="Y30" i="17"/>
  <c r="AA30" i="17" s="1"/>
  <c r="Z30" i="17"/>
  <c r="AL30" i="17"/>
  <c r="AM30" i="17"/>
  <c r="AQ30" i="17"/>
  <c r="AR30" i="17"/>
  <c r="AS30" i="17" s="1"/>
  <c r="Y31" i="17"/>
  <c r="Z31" i="17"/>
  <c r="AA31" i="17" s="1"/>
  <c r="AL31" i="17"/>
  <c r="AM31" i="17"/>
  <c r="AQ31" i="17"/>
  <c r="AR31" i="17"/>
  <c r="Y32" i="17"/>
  <c r="Z32" i="17"/>
  <c r="AA32" i="17" s="1"/>
  <c r="AL32" i="17"/>
  <c r="AM32" i="17"/>
  <c r="AQ32" i="17"/>
  <c r="AS32" i="17" s="1"/>
  <c r="AR32" i="17"/>
  <c r="Y33" i="17"/>
  <c r="Z33" i="17"/>
  <c r="AA33" i="17" s="1"/>
  <c r="AL33" i="17"/>
  <c r="AN33" i="17" s="1"/>
  <c r="AM33" i="17"/>
  <c r="AQ33" i="17"/>
  <c r="AR33" i="17"/>
  <c r="AN14" i="17"/>
  <c r="W65" i="19"/>
  <c r="J104" i="19"/>
  <c r="W69" i="19"/>
  <c r="J108" i="19" s="1"/>
  <c r="W58" i="19"/>
  <c r="J97" i="19" s="1"/>
  <c r="W70" i="19"/>
  <c r="J109" i="19" s="1"/>
  <c r="W74" i="19"/>
  <c r="J113" i="19" s="1"/>
  <c r="W45" i="19"/>
  <c r="J84" i="19" s="1"/>
  <c r="J110" i="19"/>
  <c r="AN31" i="17"/>
  <c r="AN27" i="17"/>
  <c r="AS24" i="17"/>
  <c r="W25" i="19"/>
  <c r="D102" i="19" s="1"/>
  <c r="W76" i="19"/>
  <c r="J115" i="19" s="1"/>
  <c r="AS33" i="17"/>
  <c r="AS27" i="17"/>
  <c r="AA23" i="17"/>
  <c r="AN22" i="17"/>
  <c r="AA20" i="17"/>
  <c r="AN11" i="17"/>
  <c r="AS19" i="17"/>
  <c r="AN16" i="17"/>
  <c r="AA14" i="17"/>
  <c r="AN5" i="17"/>
  <c r="AJ56" i="15"/>
  <c r="AL44" i="15"/>
  <c r="AM44" i="15"/>
  <c r="G83" i="15" s="1"/>
  <c r="AL43" i="15"/>
  <c r="AM43" i="15" s="1"/>
  <c r="G82" i="15" s="1"/>
  <c r="AL56" i="15"/>
  <c r="AM56" i="15" s="1"/>
  <c r="G95" i="15" s="1"/>
  <c r="AJ45" i="15"/>
  <c r="AL45" i="15" s="1"/>
  <c r="AM45" i="15" s="1"/>
  <c r="G84" i="15" s="1"/>
  <c r="AB76" i="15"/>
  <c r="AD76" i="15"/>
  <c r="AB75" i="15"/>
  <c r="AD75" i="15" s="1"/>
  <c r="AE75" i="15" s="1"/>
  <c r="K114" i="15" s="1"/>
  <c r="AB74" i="15"/>
  <c r="AD74" i="15" s="1"/>
  <c r="AB73" i="15"/>
  <c r="AD73" i="15"/>
  <c r="AE73" i="15"/>
  <c r="K112" i="15"/>
  <c r="AB72" i="15"/>
  <c r="AD72" i="15"/>
  <c r="AB71" i="15"/>
  <c r="AD71" i="15" s="1"/>
  <c r="AB70" i="15"/>
  <c r="AD70" i="15" s="1"/>
  <c r="AB69" i="15"/>
  <c r="AD69" i="15"/>
  <c r="AB68" i="15"/>
  <c r="AD68" i="15" s="1"/>
  <c r="AE68" i="15" s="1"/>
  <c r="K107" i="15" s="1"/>
  <c r="AB67" i="15"/>
  <c r="AD67" i="15" s="1"/>
  <c r="AB66" i="15"/>
  <c r="AD66" i="15" s="1"/>
  <c r="AB65" i="15"/>
  <c r="AD65" i="15"/>
  <c r="AB64" i="15"/>
  <c r="AD64" i="15"/>
  <c r="AB63" i="15"/>
  <c r="AD63" i="15" s="1"/>
  <c r="AB62" i="15"/>
  <c r="AD62" i="15" s="1"/>
  <c r="AB61" i="15"/>
  <c r="AD61" i="15"/>
  <c r="AB60" i="15"/>
  <c r="AD60" i="15"/>
  <c r="AB59" i="15"/>
  <c r="AD59" i="15" s="1"/>
  <c r="AB58" i="15"/>
  <c r="AD58" i="15" s="1"/>
  <c r="AB57" i="15"/>
  <c r="AD57" i="15"/>
  <c r="AB56" i="15"/>
  <c r="AD56" i="15"/>
  <c r="AE56" i="15" s="1"/>
  <c r="AB55" i="15"/>
  <c r="AD55" i="15" s="1"/>
  <c r="AB54" i="15"/>
  <c r="AD54" i="15" s="1"/>
  <c r="AB53" i="15"/>
  <c r="AD53" i="15" s="1"/>
  <c r="AE53" i="15" s="1"/>
  <c r="K92" i="15" s="1"/>
  <c r="AB52" i="15"/>
  <c r="AD52" i="15" s="1"/>
  <c r="AB51" i="15"/>
  <c r="AD51" i="15" s="1"/>
  <c r="AB50" i="15"/>
  <c r="AD50" i="15" s="1"/>
  <c r="AE50" i="15" s="1"/>
  <c r="K89" i="15" s="1"/>
  <c r="AB49" i="15"/>
  <c r="AD49" i="15" s="1"/>
  <c r="AB48" i="15"/>
  <c r="AD48" i="15" s="1"/>
  <c r="AB47" i="15"/>
  <c r="AD47" i="15" s="1"/>
  <c r="AB46" i="15"/>
  <c r="AD46" i="15" s="1"/>
  <c r="AB45" i="15"/>
  <c r="AD45" i="15" s="1"/>
  <c r="AB44" i="15"/>
  <c r="AD44" i="15" s="1"/>
  <c r="AB43" i="15"/>
  <c r="AD43" i="15" s="1"/>
  <c r="T76" i="15"/>
  <c r="V76" i="15"/>
  <c r="T75" i="15"/>
  <c r="V75" i="15" s="1"/>
  <c r="T74" i="15"/>
  <c r="V74" i="15" s="1"/>
  <c r="W74" i="15" s="1"/>
  <c r="V73" i="15"/>
  <c r="W73" i="15" s="1"/>
  <c r="J112" i="15" s="1"/>
  <c r="T72" i="15"/>
  <c r="V72" i="15"/>
  <c r="T71" i="15"/>
  <c r="V71" i="15"/>
  <c r="T70" i="15"/>
  <c r="V70" i="15"/>
  <c r="W70" i="15" s="1"/>
  <c r="J109" i="15" s="1"/>
  <c r="T69" i="15"/>
  <c r="V69" i="15" s="1"/>
  <c r="T68" i="15"/>
  <c r="V68" i="15"/>
  <c r="T67" i="15"/>
  <c r="V67" i="15"/>
  <c r="T66" i="15"/>
  <c r="V66" i="15"/>
  <c r="T65" i="15"/>
  <c r="V65" i="15" s="1"/>
  <c r="W65" i="15" s="1"/>
  <c r="J104" i="15" s="1"/>
  <c r="T64" i="15"/>
  <c r="V64" i="15"/>
  <c r="T63" i="15"/>
  <c r="V63" i="15"/>
  <c r="T62" i="15"/>
  <c r="V62" i="15"/>
  <c r="T61" i="15"/>
  <c r="V61" i="15" s="1"/>
  <c r="T60" i="15"/>
  <c r="V60" i="15"/>
  <c r="T59" i="15"/>
  <c r="V59" i="15"/>
  <c r="T58" i="15"/>
  <c r="V58" i="15"/>
  <c r="W58" i="15" s="1"/>
  <c r="T57" i="15"/>
  <c r="V57" i="15" s="1"/>
  <c r="W57" i="15" s="1"/>
  <c r="J96" i="15" s="1"/>
  <c r="T56" i="15"/>
  <c r="V56" i="15"/>
  <c r="T55" i="15"/>
  <c r="V55" i="15"/>
  <c r="T54" i="15"/>
  <c r="V54" i="15"/>
  <c r="W54" i="15" s="1"/>
  <c r="J93" i="15" s="1"/>
  <c r="T53" i="15"/>
  <c r="V53" i="15" s="1"/>
  <c r="W53" i="15" s="1"/>
  <c r="J92" i="15" s="1"/>
  <c r="T52" i="15"/>
  <c r="V52" i="15"/>
  <c r="T51" i="15"/>
  <c r="V51" i="15"/>
  <c r="T50" i="15"/>
  <c r="V50" i="15"/>
  <c r="W50" i="15" s="1"/>
  <c r="J89" i="15" s="1"/>
  <c r="T49" i="15"/>
  <c r="V49" i="15" s="1"/>
  <c r="W49" i="15" s="1"/>
  <c r="J88" i="15" s="1"/>
  <c r="T48" i="15"/>
  <c r="V48" i="15"/>
  <c r="T47" i="15"/>
  <c r="V47" i="15"/>
  <c r="T46" i="15"/>
  <c r="V46" i="15"/>
  <c r="W46" i="15" s="1"/>
  <c r="J85" i="15" s="1"/>
  <c r="T45" i="15"/>
  <c r="V45" i="15" s="1"/>
  <c r="W45" i="15" s="1"/>
  <c r="J84" i="15" s="1"/>
  <c r="T44" i="15"/>
  <c r="V44" i="15" s="1"/>
  <c r="T43" i="15"/>
  <c r="V43" i="15" s="1"/>
  <c r="L76" i="15"/>
  <c r="N76" i="15" s="1"/>
  <c r="L75" i="15"/>
  <c r="L74" i="15"/>
  <c r="N74" i="15" s="1"/>
  <c r="O74" i="15" s="1"/>
  <c r="I113" i="15" s="1"/>
  <c r="L73" i="15"/>
  <c r="N73" i="15" s="1"/>
  <c r="L72" i="15"/>
  <c r="N72" i="15" s="1"/>
  <c r="L71" i="15"/>
  <c r="N71" i="15" s="1"/>
  <c r="L70" i="15"/>
  <c r="N70" i="15" s="1"/>
  <c r="L69" i="15"/>
  <c r="N69" i="15"/>
  <c r="L68" i="15"/>
  <c r="N68" i="15" s="1"/>
  <c r="L67" i="15"/>
  <c r="N67" i="15" s="1"/>
  <c r="L66" i="15"/>
  <c r="N66" i="15" s="1"/>
  <c r="L65" i="15"/>
  <c r="N65" i="15"/>
  <c r="L64" i="15"/>
  <c r="N64" i="15" s="1"/>
  <c r="L63" i="15"/>
  <c r="N63" i="15"/>
  <c r="O63" i="15" s="1"/>
  <c r="I102" i="15" s="1"/>
  <c r="L62" i="15"/>
  <c r="N62" i="15" s="1"/>
  <c r="O62" i="15" s="1"/>
  <c r="I101" i="15" s="1"/>
  <c r="L61" i="15"/>
  <c r="N61" i="15" s="1"/>
  <c r="L60" i="15"/>
  <c r="N60" i="15" s="1"/>
  <c r="L59" i="15"/>
  <c r="N59" i="15" s="1"/>
  <c r="L58" i="15"/>
  <c r="N58" i="15" s="1"/>
  <c r="L57" i="15"/>
  <c r="N57" i="15"/>
  <c r="L56" i="15"/>
  <c r="N56" i="15" s="1"/>
  <c r="O56" i="15" s="1"/>
  <c r="I95" i="15" s="1"/>
  <c r="L55" i="15"/>
  <c r="N55" i="15" s="1"/>
  <c r="L54" i="15"/>
  <c r="N54" i="15"/>
  <c r="L53" i="15"/>
  <c r="N53" i="15" s="1"/>
  <c r="L52" i="15"/>
  <c r="N52" i="15"/>
  <c r="L51" i="15"/>
  <c r="N51" i="15" s="1"/>
  <c r="L50" i="15"/>
  <c r="N50" i="15" s="1"/>
  <c r="O50" i="15" s="1"/>
  <c r="I89" i="15" s="1"/>
  <c r="L49" i="15"/>
  <c r="N49" i="15" s="1"/>
  <c r="L48" i="15"/>
  <c r="N48" i="15" s="1"/>
  <c r="O48" i="15" s="1"/>
  <c r="I87" i="15" s="1"/>
  <c r="L47" i="15"/>
  <c r="N47" i="15" s="1"/>
  <c r="L46" i="15"/>
  <c r="N46" i="15"/>
  <c r="O46" i="15" s="1"/>
  <c r="L45" i="15"/>
  <c r="N45" i="15" s="1"/>
  <c r="O45" i="15" s="1"/>
  <c r="I84" i="15" s="1"/>
  <c r="L44" i="15"/>
  <c r="N44" i="15" s="1"/>
  <c r="O44" i="15" s="1"/>
  <c r="I83" i="15" s="1"/>
  <c r="L43" i="15"/>
  <c r="N43" i="15" s="1"/>
  <c r="D76" i="15"/>
  <c r="F76" i="15"/>
  <c r="D75" i="15"/>
  <c r="F75" i="15" s="1"/>
  <c r="D74" i="15"/>
  <c r="F74" i="15" s="1"/>
  <c r="D73" i="15"/>
  <c r="D72" i="15"/>
  <c r="F72" i="15" s="1"/>
  <c r="D71" i="15"/>
  <c r="F71" i="15" s="1"/>
  <c r="G71" i="15" s="1"/>
  <c r="H110" i="15" s="1"/>
  <c r="D70" i="15"/>
  <c r="F70" i="15" s="1"/>
  <c r="D69" i="15"/>
  <c r="F69" i="15"/>
  <c r="G69" i="15" s="1"/>
  <c r="H108" i="15" s="1"/>
  <c r="D68" i="15"/>
  <c r="F68" i="15" s="1"/>
  <c r="G68" i="15" s="1"/>
  <c r="D67" i="15"/>
  <c r="F67" i="15" s="1"/>
  <c r="D66" i="15"/>
  <c r="F66" i="15" s="1"/>
  <c r="D56" i="15"/>
  <c r="F56" i="15"/>
  <c r="G56" i="15" s="1"/>
  <c r="H95" i="15" s="1"/>
  <c r="D65" i="15"/>
  <c r="F65" i="15" s="1"/>
  <c r="G65" i="15" s="1"/>
  <c r="H104" i="15" s="1"/>
  <c r="D64" i="15"/>
  <c r="F64" i="15" s="1"/>
  <c r="G64" i="15" s="1"/>
  <c r="H103" i="15" s="1"/>
  <c r="D63" i="15"/>
  <c r="F63" i="15" s="1"/>
  <c r="D62" i="15"/>
  <c r="F62" i="15"/>
  <c r="D61" i="15"/>
  <c r="F61" i="15" s="1"/>
  <c r="D60" i="15"/>
  <c r="F60" i="15"/>
  <c r="G60" i="15" s="1"/>
  <c r="H99" i="15" s="1"/>
  <c r="D59" i="15"/>
  <c r="F59" i="15" s="1"/>
  <c r="G59" i="15" s="1"/>
  <c r="H98" i="15" s="1"/>
  <c r="D58" i="15"/>
  <c r="F58" i="15" s="1"/>
  <c r="D57" i="15"/>
  <c r="F57" i="15" s="1"/>
  <c r="D55" i="15"/>
  <c r="F55" i="15" s="1"/>
  <c r="D54" i="15"/>
  <c r="F54" i="15"/>
  <c r="D53" i="15"/>
  <c r="F53" i="15" s="1"/>
  <c r="G53" i="15" s="1"/>
  <c r="H92" i="15" s="1"/>
  <c r="D52" i="15"/>
  <c r="F52" i="15" s="1"/>
  <c r="G52" i="15" s="1"/>
  <c r="H91" i="15" s="1"/>
  <c r="D51" i="15"/>
  <c r="F51" i="15" s="1"/>
  <c r="D50" i="15"/>
  <c r="F50" i="15"/>
  <c r="D49" i="15"/>
  <c r="F49" i="15"/>
  <c r="D48" i="15"/>
  <c r="F48" i="15" s="1"/>
  <c r="D47" i="15"/>
  <c r="F47" i="15" s="1"/>
  <c r="G47" i="15" s="1"/>
  <c r="H86" i="15" s="1"/>
  <c r="D46" i="15"/>
  <c r="F46" i="15" s="1"/>
  <c r="G46" i="15" s="1"/>
  <c r="H85" i="15" s="1"/>
  <c r="D45" i="15"/>
  <c r="F45" i="15" s="1"/>
  <c r="D44" i="15"/>
  <c r="F44" i="15" s="1"/>
  <c r="D43" i="15"/>
  <c r="F43" i="15"/>
  <c r="G43" i="15" s="1"/>
  <c r="H82" i="15" s="1"/>
  <c r="AJ76" i="15"/>
  <c r="AL76" i="15" s="1"/>
  <c r="AM76" i="15" s="1"/>
  <c r="G115" i="15" s="1"/>
  <c r="AJ75" i="15"/>
  <c r="AL75" i="15" s="1"/>
  <c r="AM75" i="15" s="1"/>
  <c r="G114" i="15" s="1"/>
  <c r="AJ74" i="15"/>
  <c r="AL74" i="15" s="1"/>
  <c r="AM74" i="15" s="1"/>
  <c r="G113" i="15" s="1"/>
  <c r="AJ73" i="15"/>
  <c r="AL73" i="15"/>
  <c r="AM73" i="15" s="1"/>
  <c r="G112" i="15" s="1"/>
  <c r="AJ72" i="15"/>
  <c r="AL72" i="15" s="1"/>
  <c r="AM72" i="15" s="1"/>
  <c r="G111" i="15" s="1"/>
  <c r="AJ71" i="15"/>
  <c r="AL71" i="15" s="1"/>
  <c r="AM71" i="15" s="1"/>
  <c r="G110" i="15" s="1"/>
  <c r="AJ70" i="15"/>
  <c r="AL70" i="15" s="1"/>
  <c r="AM70" i="15" s="1"/>
  <c r="G109" i="15" s="1"/>
  <c r="AJ69" i="15"/>
  <c r="AL69" i="15"/>
  <c r="AM69" i="15" s="1"/>
  <c r="G108" i="15" s="1"/>
  <c r="AJ68" i="15"/>
  <c r="AL68" i="15" s="1"/>
  <c r="AM68" i="15" s="1"/>
  <c r="G107" i="15" s="1"/>
  <c r="AJ67" i="15"/>
  <c r="AL67" i="15" s="1"/>
  <c r="AM67" i="15" s="1"/>
  <c r="G106" i="15" s="1"/>
  <c r="AJ66" i="15"/>
  <c r="AL66" i="15" s="1"/>
  <c r="AM66" i="15" s="1"/>
  <c r="G105" i="15" s="1"/>
  <c r="AJ65" i="15"/>
  <c r="AM65" i="15"/>
  <c r="G104" i="15" s="1"/>
  <c r="AJ64" i="15"/>
  <c r="AL64" i="15" s="1"/>
  <c r="AM64" i="15" s="1"/>
  <c r="G103" i="15" s="1"/>
  <c r="AJ63" i="15"/>
  <c r="AL63" i="15"/>
  <c r="AM63" i="15" s="1"/>
  <c r="G102" i="15" s="1"/>
  <c r="AJ62" i="15"/>
  <c r="AL62" i="15"/>
  <c r="AM62" i="15" s="1"/>
  <c r="G101" i="15" s="1"/>
  <c r="AJ61" i="15"/>
  <c r="AL61" i="15" s="1"/>
  <c r="AM61" i="15" s="1"/>
  <c r="G100" i="15" s="1"/>
  <c r="AJ60" i="15"/>
  <c r="AL60" i="15" s="1"/>
  <c r="AM60" i="15" s="1"/>
  <c r="G99" i="15" s="1"/>
  <c r="AJ59" i="15"/>
  <c r="AL59" i="15"/>
  <c r="AM59" i="15" s="1"/>
  <c r="G98" i="15" s="1"/>
  <c r="AJ58" i="15"/>
  <c r="AL58" i="15" s="1"/>
  <c r="AM58" i="15" s="1"/>
  <c r="G97" i="15" s="1"/>
  <c r="AJ57" i="15"/>
  <c r="AL57" i="15"/>
  <c r="AM57" i="15"/>
  <c r="G96" i="15" s="1"/>
  <c r="AJ55" i="15"/>
  <c r="AL55" i="15" s="1"/>
  <c r="AM55" i="15" s="1"/>
  <c r="G94" i="15" s="1"/>
  <c r="AJ54" i="15"/>
  <c r="AL54" i="15"/>
  <c r="AM54" i="15" s="1"/>
  <c r="G93" i="15" s="1"/>
  <c r="AJ53" i="15"/>
  <c r="AL53" i="15"/>
  <c r="AM53" i="15"/>
  <c r="G92" i="15" s="1"/>
  <c r="AJ52" i="15"/>
  <c r="AL52" i="15" s="1"/>
  <c r="AM52" i="15" s="1"/>
  <c r="G91" i="15" s="1"/>
  <c r="AJ51" i="15"/>
  <c r="AL51" i="15" s="1"/>
  <c r="AM51" i="15" s="1"/>
  <c r="G90" i="15" s="1"/>
  <c r="AJ50" i="15"/>
  <c r="AL50" i="15" s="1"/>
  <c r="AM50" i="15" s="1"/>
  <c r="G89" i="15" s="1"/>
  <c r="AJ49" i="15"/>
  <c r="AL49" i="15"/>
  <c r="AJ48" i="15"/>
  <c r="AL48" i="15"/>
  <c r="AM48" i="15"/>
  <c r="G87" i="15" s="1"/>
  <c r="AJ47" i="15"/>
  <c r="AL47" i="15"/>
  <c r="AM47" i="15" s="1"/>
  <c r="G86" i="15" s="1"/>
  <c r="AJ46" i="15"/>
  <c r="AL46" i="15"/>
  <c r="AM46" i="15" s="1"/>
  <c r="G85" i="15" s="1"/>
  <c r="AJ44" i="15"/>
  <c r="AJ43" i="15"/>
  <c r="I80" i="15"/>
  <c r="J80" i="15"/>
  <c r="K80" i="15"/>
  <c r="H80" i="15"/>
  <c r="G80" i="15"/>
  <c r="F80" i="15"/>
  <c r="E80" i="15"/>
  <c r="D80" i="15"/>
  <c r="C80" i="15"/>
  <c r="B80" i="15"/>
  <c r="AJ38" i="15"/>
  <c r="AL38" i="15" s="1"/>
  <c r="AB38" i="15"/>
  <c r="AD38" i="15" s="1"/>
  <c r="T38" i="15"/>
  <c r="V38" i="15"/>
  <c r="L38" i="15"/>
  <c r="N38" i="15" s="1"/>
  <c r="O38" i="15" s="1"/>
  <c r="C115" i="15" s="1"/>
  <c r="D38" i="15"/>
  <c r="F38" i="15"/>
  <c r="AJ37" i="15"/>
  <c r="AL37" i="15" s="1"/>
  <c r="AB37" i="15"/>
  <c r="AD37" i="15"/>
  <c r="T37" i="15"/>
  <c r="V37" i="15" s="1"/>
  <c r="L37" i="15"/>
  <c r="D37" i="15"/>
  <c r="F37" i="15" s="1"/>
  <c r="G37" i="15" s="1"/>
  <c r="B114" i="15" s="1"/>
  <c r="AJ36" i="15"/>
  <c r="AL36" i="15" s="1"/>
  <c r="AB36" i="15"/>
  <c r="AD36" i="15"/>
  <c r="T36" i="15"/>
  <c r="V36" i="15"/>
  <c r="L36" i="15"/>
  <c r="N36" i="15"/>
  <c r="D36" i="15"/>
  <c r="F36" i="15" s="1"/>
  <c r="AJ35" i="15"/>
  <c r="AL35" i="15"/>
  <c r="AD35" i="15"/>
  <c r="AE35" i="15"/>
  <c r="E112" i="15"/>
  <c r="AB35" i="15"/>
  <c r="T35" i="15"/>
  <c r="V35" i="15"/>
  <c r="L35" i="15"/>
  <c r="N35" i="15"/>
  <c r="D35" i="15"/>
  <c r="F35" i="15"/>
  <c r="AJ34" i="15"/>
  <c r="AL34" i="15"/>
  <c r="AB34" i="15"/>
  <c r="AD34" i="15" s="1"/>
  <c r="AE34" i="15" s="1"/>
  <c r="E111" i="15" s="1"/>
  <c r="T34" i="15"/>
  <c r="V34" i="15"/>
  <c r="L34" i="15"/>
  <c r="N34" i="15"/>
  <c r="D34" i="15"/>
  <c r="F34" i="15" s="1"/>
  <c r="G34" i="15" s="1"/>
  <c r="B111" i="15" s="1"/>
  <c r="AJ33" i="15"/>
  <c r="AL33" i="15" s="1"/>
  <c r="AB33" i="15"/>
  <c r="AD33" i="15"/>
  <c r="T33" i="15"/>
  <c r="V33" i="15"/>
  <c r="L33" i="15"/>
  <c r="N33" i="15"/>
  <c r="D33" i="15"/>
  <c r="F33" i="15" s="1"/>
  <c r="AJ32" i="15"/>
  <c r="AL32" i="15"/>
  <c r="AB32" i="15"/>
  <c r="AD32" i="15"/>
  <c r="T32" i="15"/>
  <c r="V32" i="15" s="1"/>
  <c r="L32" i="15"/>
  <c r="N32" i="15" s="1"/>
  <c r="D32" i="15"/>
  <c r="F32" i="15"/>
  <c r="AJ31" i="15"/>
  <c r="AL31" i="15"/>
  <c r="AB31" i="15"/>
  <c r="AD31" i="15"/>
  <c r="AE31" i="15" s="1"/>
  <c r="E108" i="15" s="1"/>
  <c r="T31" i="15"/>
  <c r="V31" i="15" s="1"/>
  <c r="L31" i="15"/>
  <c r="N31" i="15"/>
  <c r="D31" i="15"/>
  <c r="F31" i="15"/>
  <c r="AJ30" i="15"/>
  <c r="AL30" i="15"/>
  <c r="AB30" i="15"/>
  <c r="AD30" i="15" s="1"/>
  <c r="AE30" i="15" s="1"/>
  <c r="E107" i="15" s="1"/>
  <c r="T30" i="15"/>
  <c r="V30" i="15"/>
  <c r="L30" i="15"/>
  <c r="N30" i="15"/>
  <c r="D30" i="15"/>
  <c r="F30" i="15" s="1"/>
  <c r="G30" i="15" s="1"/>
  <c r="B107" i="15" s="1"/>
  <c r="AJ29" i="15"/>
  <c r="AL29" i="15" s="1"/>
  <c r="AB29" i="15"/>
  <c r="AD29" i="15"/>
  <c r="T29" i="15"/>
  <c r="V29" i="15"/>
  <c r="L29" i="15"/>
  <c r="N29" i="15"/>
  <c r="D29" i="15"/>
  <c r="F29" i="15" s="1"/>
  <c r="AJ28" i="15"/>
  <c r="AL28" i="15"/>
  <c r="AB28" i="15"/>
  <c r="AD28" i="15"/>
  <c r="T28" i="15"/>
  <c r="V28" i="15"/>
  <c r="L28" i="15"/>
  <c r="N28" i="15" s="1"/>
  <c r="O28" i="15" s="1"/>
  <c r="C105" i="15" s="1"/>
  <c r="D28" i="15"/>
  <c r="F28" i="15"/>
  <c r="AJ27" i="15"/>
  <c r="AL27" i="15"/>
  <c r="AB27" i="15"/>
  <c r="AD27" i="15" s="1"/>
  <c r="AE27" i="15" s="1"/>
  <c r="E104" i="15" s="1"/>
  <c r="AB18" i="15"/>
  <c r="AD18" i="15" s="1"/>
  <c r="T27" i="15"/>
  <c r="V27" i="15" s="1"/>
  <c r="W27" i="15" s="1"/>
  <c r="D104" i="15" s="1"/>
  <c r="L27" i="15"/>
  <c r="N27" i="15"/>
  <c r="D27" i="15"/>
  <c r="F27" i="15" s="1"/>
  <c r="G27" i="15" s="1"/>
  <c r="B104" i="15" s="1"/>
  <c r="AJ26" i="15"/>
  <c r="AL26" i="15" s="1"/>
  <c r="AB26" i="15"/>
  <c r="AD26" i="15" s="1"/>
  <c r="T26" i="15"/>
  <c r="V26" i="15"/>
  <c r="L26" i="15"/>
  <c r="N26" i="15"/>
  <c r="O26" i="15" s="1"/>
  <c r="C103" i="15" s="1"/>
  <c r="D26" i="15"/>
  <c r="F26" i="15"/>
  <c r="AJ25" i="15"/>
  <c r="AL25" i="15" s="1"/>
  <c r="AB25" i="15"/>
  <c r="AD25" i="15"/>
  <c r="T25" i="15"/>
  <c r="V25" i="15" s="1"/>
  <c r="L25" i="15"/>
  <c r="N25" i="15"/>
  <c r="D25" i="15"/>
  <c r="F25" i="15" s="1"/>
  <c r="AJ24" i="15"/>
  <c r="AL24" i="15"/>
  <c r="AB24" i="15"/>
  <c r="AD24" i="15"/>
  <c r="AE24" i="15" s="1"/>
  <c r="E101" i="15" s="1"/>
  <c r="T24" i="15"/>
  <c r="V24" i="15"/>
  <c r="L24" i="15"/>
  <c r="N24" i="15" s="1"/>
  <c r="D24" i="15"/>
  <c r="F24" i="15"/>
  <c r="G24" i="15" s="1"/>
  <c r="B101" i="15" s="1"/>
  <c r="AJ23" i="15"/>
  <c r="AL23" i="15"/>
  <c r="AB23" i="15"/>
  <c r="AD23" i="15" s="1"/>
  <c r="T23" i="15"/>
  <c r="V23" i="15" s="1"/>
  <c r="L23" i="15"/>
  <c r="N23" i="15"/>
  <c r="D23" i="15"/>
  <c r="F23" i="15"/>
  <c r="AJ22" i="15"/>
  <c r="AL22" i="15" s="1"/>
  <c r="AB22" i="15"/>
  <c r="AD22" i="15" s="1"/>
  <c r="T22" i="15"/>
  <c r="V22" i="15"/>
  <c r="L22" i="15"/>
  <c r="N22" i="15"/>
  <c r="D22" i="15"/>
  <c r="F22" i="15"/>
  <c r="AJ21" i="15"/>
  <c r="AL21" i="15" s="1"/>
  <c r="AB21" i="15"/>
  <c r="AD21" i="15"/>
  <c r="AE21" i="15" s="1"/>
  <c r="E98" i="15" s="1"/>
  <c r="T21" i="15"/>
  <c r="V21" i="15"/>
  <c r="L21" i="15"/>
  <c r="N21" i="15"/>
  <c r="D21" i="15"/>
  <c r="F21" i="15" s="1"/>
  <c r="AJ20" i="15"/>
  <c r="AL20" i="15"/>
  <c r="AB20" i="15"/>
  <c r="AD20" i="15" s="1"/>
  <c r="AE20" i="15" s="1"/>
  <c r="E97" i="15" s="1"/>
  <c r="T20" i="15"/>
  <c r="V20" i="15"/>
  <c r="L20" i="15"/>
  <c r="N20" i="15" s="1"/>
  <c r="L18" i="15"/>
  <c r="N18" i="15"/>
  <c r="D20" i="15"/>
  <c r="F20" i="15"/>
  <c r="G20" i="15" s="1"/>
  <c r="B97" i="15" s="1"/>
  <c r="AJ19" i="15"/>
  <c r="AL19" i="15"/>
  <c r="AB19" i="15"/>
  <c r="AD19" i="15" s="1"/>
  <c r="AE19" i="15" s="1"/>
  <c r="E96" i="15" s="1"/>
  <c r="T19" i="15"/>
  <c r="V19" i="15"/>
  <c r="L19" i="15"/>
  <c r="N19" i="15" s="1"/>
  <c r="O19" i="15" s="1"/>
  <c r="C96" i="15" s="1"/>
  <c r="D19" i="15"/>
  <c r="F19" i="15" s="1"/>
  <c r="AJ18" i="15"/>
  <c r="AL18" i="15" s="1"/>
  <c r="AM19" i="15" s="1"/>
  <c r="F96" i="15" s="1"/>
  <c r="T18" i="15"/>
  <c r="V18" i="15" s="1"/>
  <c r="D18" i="15"/>
  <c r="F18" i="15" s="1"/>
  <c r="AJ17" i="15"/>
  <c r="AL17" i="15" s="1"/>
  <c r="AB17" i="15"/>
  <c r="AD17" i="15"/>
  <c r="AE17" i="15" s="1"/>
  <c r="E94" i="15" s="1"/>
  <c r="T17" i="15"/>
  <c r="V17" i="15"/>
  <c r="L17" i="15"/>
  <c r="N17" i="15"/>
  <c r="D17" i="15"/>
  <c r="F17" i="15" s="1"/>
  <c r="G17" i="15" s="1"/>
  <c r="B94" i="15" s="1"/>
  <c r="AJ16" i="15"/>
  <c r="AL16" i="15"/>
  <c r="AB16" i="15"/>
  <c r="AD16" i="15" s="1"/>
  <c r="AE16" i="15" s="1"/>
  <c r="E93" i="15" s="1"/>
  <c r="T16" i="15"/>
  <c r="V16" i="15"/>
  <c r="L16" i="15"/>
  <c r="N16" i="15" s="1"/>
  <c r="D16" i="15"/>
  <c r="F16" i="15"/>
  <c r="AJ15" i="15"/>
  <c r="AL15" i="15"/>
  <c r="AM15" i="15" s="1"/>
  <c r="F92" i="15" s="1"/>
  <c r="AB15" i="15"/>
  <c r="AD15" i="15"/>
  <c r="T15" i="15"/>
  <c r="V15" i="15" s="1"/>
  <c r="W15" i="15" s="1"/>
  <c r="D92" i="15" s="1"/>
  <c r="L15" i="15"/>
  <c r="N15" i="15"/>
  <c r="O15" i="15" s="1"/>
  <c r="C92" i="15" s="1"/>
  <c r="D15" i="15"/>
  <c r="F15" i="15" s="1"/>
  <c r="G15" i="15" s="1"/>
  <c r="B92" i="15" s="1"/>
  <c r="AJ14" i="15"/>
  <c r="AL14" i="15" s="1"/>
  <c r="AB14" i="15"/>
  <c r="AD14" i="15" s="1"/>
  <c r="AE14" i="15" s="1"/>
  <c r="E91" i="15" s="1"/>
  <c r="T14" i="15"/>
  <c r="V14" i="15"/>
  <c r="L14" i="15"/>
  <c r="N14" i="15"/>
  <c r="O14" i="15" s="1"/>
  <c r="C91" i="15" s="1"/>
  <c r="D14" i="15"/>
  <c r="F14" i="15"/>
  <c r="AJ13" i="15"/>
  <c r="AL13" i="15" s="1"/>
  <c r="AB13" i="15"/>
  <c r="AD13" i="15"/>
  <c r="AE13" i="15" s="1"/>
  <c r="E90" i="15" s="1"/>
  <c r="T13" i="15"/>
  <c r="V13" i="15" s="1"/>
  <c r="W13" i="15" s="1"/>
  <c r="D90" i="15" s="1"/>
  <c r="L13" i="15"/>
  <c r="N13" i="15"/>
  <c r="D13" i="15"/>
  <c r="F13" i="15" s="1"/>
  <c r="AJ12" i="15"/>
  <c r="AL12" i="15"/>
  <c r="AB12" i="15"/>
  <c r="AD12" i="15"/>
  <c r="AE12" i="15" s="1"/>
  <c r="E89" i="15" s="1"/>
  <c r="T12" i="15"/>
  <c r="V12" i="15"/>
  <c r="L12" i="15"/>
  <c r="N12" i="15" s="1"/>
  <c r="O12" i="15" s="1"/>
  <c r="D12" i="15"/>
  <c r="F12" i="15"/>
  <c r="G12" i="15" s="1"/>
  <c r="B89" i="15" s="1"/>
  <c r="AJ11" i="15"/>
  <c r="AL11" i="15"/>
  <c r="AM11" i="15" s="1"/>
  <c r="F88" i="15" s="1"/>
  <c r="AB11" i="15"/>
  <c r="AD11" i="15"/>
  <c r="T11" i="15"/>
  <c r="V11" i="15" s="1"/>
  <c r="L11" i="15"/>
  <c r="N11" i="15"/>
  <c r="D11" i="15"/>
  <c r="F11" i="15" s="1"/>
  <c r="AJ10" i="15"/>
  <c r="AL10" i="15"/>
  <c r="AB10" i="15"/>
  <c r="AD10" i="15" s="1"/>
  <c r="AE10" i="15" s="1"/>
  <c r="E87" i="15"/>
  <c r="T10" i="15"/>
  <c r="V10" i="15" s="1"/>
  <c r="W10" i="15" s="1"/>
  <c r="D87" i="15" s="1"/>
  <c r="L10" i="15"/>
  <c r="N10" i="15" s="1"/>
  <c r="D10" i="15"/>
  <c r="F10" i="15" s="1"/>
  <c r="AJ9" i="15"/>
  <c r="AL9" i="15"/>
  <c r="AM9" i="15" s="1"/>
  <c r="F86" i="15" s="1"/>
  <c r="AB9" i="15"/>
  <c r="AD9" i="15"/>
  <c r="T9" i="15"/>
  <c r="V9" i="15" s="1"/>
  <c r="L9" i="15"/>
  <c r="N9" i="15" s="1"/>
  <c r="D9" i="15"/>
  <c r="F9" i="15"/>
  <c r="AJ8" i="15"/>
  <c r="AL8" i="15"/>
  <c r="AM8" i="15" s="1"/>
  <c r="F85" i="15" s="1"/>
  <c r="AB8" i="15"/>
  <c r="AD8" i="15" s="1"/>
  <c r="AE8" i="15" s="1"/>
  <c r="E85" i="15" s="1"/>
  <c r="T8" i="15"/>
  <c r="V8" i="15" s="1"/>
  <c r="L8" i="15"/>
  <c r="N8" i="15"/>
  <c r="D8" i="15"/>
  <c r="F8" i="15" s="1"/>
  <c r="AJ7" i="15"/>
  <c r="AL7" i="15"/>
  <c r="AB7" i="15"/>
  <c r="AD7" i="15" s="1"/>
  <c r="T7" i="15"/>
  <c r="V7" i="15"/>
  <c r="L7" i="15"/>
  <c r="N7" i="15"/>
  <c r="D7" i="15"/>
  <c r="F7" i="15" s="1"/>
  <c r="AM6" i="15"/>
  <c r="F83" i="15" s="1"/>
  <c r="AB6" i="15"/>
  <c r="AD6" i="15"/>
  <c r="T6" i="15"/>
  <c r="V6" i="15" s="1"/>
  <c r="L6" i="15"/>
  <c r="N6" i="15" s="1"/>
  <c r="D6" i="15"/>
  <c r="F6" i="15" s="1"/>
  <c r="AL5" i="15"/>
  <c r="AM5" i="15"/>
  <c r="F82" i="15" s="1"/>
  <c r="AJ5" i="15"/>
  <c r="AB5" i="15"/>
  <c r="AD5" i="15" s="1"/>
  <c r="AE5" i="15" s="1"/>
  <c r="E82" i="15" s="1"/>
  <c r="T5" i="15"/>
  <c r="V5" i="15"/>
  <c r="L5" i="15"/>
  <c r="N5" i="15"/>
  <c r="D5" i="15"/>
  <c r="F5" i="15"/>
  <c r="G5" i="15" s="1"/>
  <c r="B82" i="15" s="1"/>
  <c r="AE22" i="15"/>
  <c r="E99" i="15" s="1"/>
  <c r="W43" i="15"/>
  <c r="J82" i="15" s="1"/>
  <c r="G49" i="15"/>
  <c r="H88" i="15" s="1"/>
  <c r="W51" i="15"/>
  <c r="J90" i="15" s="1"/>
  <c r="W52" i="15"/>
  <c r="J91" i="15"/>
  <c r="AE7" i="15"/>
  <c r="E84" i="15"/>
  <c r="G70" i="15"/>
  <c r="H109" i="15"/>
  <c r="W61" i="15"/>
  <c r="J100" i="15"/>
  <c r="W47" i="15"/>
  <c r="J86" i="15"/>
  <c r="G54" i="15"/>
  <c r="H93" i="15"/>
  <c r="G74" i="15"/>
  <c r="H113" i="15" s="1"/>
  <c r="C89" i="15"/>
  <c r="AE28" i="15"/>
  <c r="E105" i="15" s="1"/>
  <c r="H107" i="15"/>
  <c r="G72" i="15"/>
  <c r="H111" i="15" s="1"/>
  <c r="G76" i="15"/>
  <c r="H115" i="15"/>
  <c r="AM22" i="15"/>
  <c r="F99" i="15" s="1"/>
  <c r="G58" i="15"/>
  <c r="H97" i="15" s="1"/>
  <c r="W60" i="15"/>
  <c r="J99" i="15" s="1"/>
  <c r="W64" i="15"/>
  <c r="J103" i="15"/>
  <c r="W76" i="15"/>
  <c r="J115" i="15" s="1"/>
  <c r="AE71" i="15"/>
  <c r="K110" i="15" s="1"/>
  <c r="AM12" i="15"/>
  <c r="F89" i="15" s="1"/>
  <c r="G23" i="15"/>
  <c r="B100" i="15" s="1"/>
  <c r="G7" i="15"/>
  <c r="B84" i="15"/>
  <c r="G67" i="15"/>
  <c r="H106" i="15"/>
  <c r="G75" i="15"/>
  <c r="H114" i="15"/>
  <c r="G63" i="15"/>
  <c r="H102" i="15" s="1"/>
  <c r="H112" i="15"/>
  <c r="G44" i="15"/>
  <c r="H83" i="15" s="1"/>
  <c r="G48" i="15"/>
  <c r="H87" i="15" s="1"/>
  <c r="G51" i="15"/>
  <c r="H90" i="15" s="1"/>
  <c r="G61" i="15"/>
  <c r="H100" i="15" s="1"/>
  <c r="O51" i="15"/>
  <c r="I90" i="15" s="1"/>
  <c r="O57" i="15"/>
  <c r="I96" i="15" s="1"/>
  <c r="O68" i="15"/>
  <c r="I107" i="15" s="1"/>
  <c r="O65" i="15"/>
  <c r="I104" i="15" s="1"/>
  <c r="O53" i="15"/>
  <c r="I92" i="15" s="1"/>
  <c r="O67" i="15"/>
  <c r="I106" i="15" s="1"/>
  <c r="O71" i="15"/>
  <c r="I110" i="15" s="1"/>
  <c r="O52" i="15"/>
  <c r="I91" i="15" s="1"/>
  <c r="O47" i="15"/>
  <c r="I86" i="15" s="1"/>
  <c r="O72" i="15"/>
  <c r="I111" i="15" s="1"/>
  <c r="O55" i="15"/>
  <c r="I94" i="15" s="1"/>
  <c r="O58" i="15"/>
  <c r="I97" i="15" s="1"/>
  <c r="O61" i="15"/>
  <c r="I100" i="15" s="1"/>
  <c r="O69" i="15"/>
  <c r="I108" i="15" s="1"/>
  <c r="I114" i="15"/>
  <c r="O43" i="15"/>
  <c r="I82" i="15"/>
  <c r="I85" i="15"/>
  <c r="O49" i="15"/>
  <c r="I88" i="15"/>
  <c r="O59" i="15"/>
  <c r="I98" i="15" s="1"/>
  <c r="O66" i="15"/>
  <c r="I105" i="15"/>
  <c r="O70" i="15"/>
  <c r="I109" i="15"/>
  <c r="O73" i="15"/>
  <c r="I112" i="15" s="1"/>
  <c r="O76" i="15"/>
  <c r="I115" i="15"/>
  <c r="AE6" i="15"/>
  <c r="E83" i="15" s="1"/>
  <c r="AE15" i="15"/>
  <c r="E92" i="15" s="1"/>
  <c r="AE60" i="15"/>
  <c r="K99" i="15"/>
  <c r="AE64" i="15"/>
  <c r="K103" i="15" s="1"/>
  <c r="AE76" i="15"/>
  <c r="K115" i="15"/>
  <c r="J97" i="15"/>
  <c r="W62" i="15"/>
  <c r="J101" i="15" s="1"/>
  <c r="W66" i="15"/>
  <c r="J105" i="15" s="1"/>
  <c r="J113" i="15"/>
  <c r="AE47" i="15"/>
  <c r="K86" i="15"/>
  <c r="AE69" i="15"/>
  <c r="K108" i="15" s="1"/>
  <c r="AE26" i="15"/>
  <c r="E103" i="15" s="1"/>
  <c r="W56" i="15"/>
  <c r="J95" i="15"/>
  <c r="W63" i="15"/>
  <c r="J102" i="15"/>
  <c r="W67" i="15"/>
  <c r="J106" i="15" s="1"/>
  <c r="W71" i="15"/>
  <c r="J110" i="15"/>
  <c r="AE44" i="15"/>
  <c r="K83" i="15"/>
  <c r="W59" i="15"/>
  <c r="J98" i="15"/>
  <c r="AE51" i="15"/>
  <c r="K90" i="15" s="1"/>
  <c r="AE57" i="15"/>
  <c r="K96" i="15"/>
  <c r="AE65" i="15"/>
  <c r="K104" i="15"/>
  <c r="AE9" i="15"/>
  <c r="E86" i="15" s="1"/>
  <c r="AE23" i="15"/>
  <c r="E100" i="15" s="1"/>
  <c r="AE37" i="15"/>
  <c r="E114" i="15" s="1"/>
  <c r="W68" i="15"/>
  <c r="J107" i="15"/>
  <c r="AE43" i="15"/>
  <c r="K82" i="15"/>
  <c r="AE48" i="15"/>
  <c r="K87" i="15" s="1"/>
  <c r="AE52" i="15"/>
  <c r="K91" i="15" s="1"/>
  <c r="AE55" i="15"/>
  <c r="K94" i="15"/>
  <c r="AE58" i="15"/>
  <c r="K97" i="15"/>
  <c r="AE62" i="15"/>
  <c r="K101" i="15" s="1"/>
  <c r="AE66" i="15"/>
  <c r="K105" i="15" s="1"/>
  <c r="AE54" i="15"/>
  <c r="K93" i="15"/>
  <c r="AE61" i="15"/>
  <c r="K100" i="15"/>
  <c r="AE72" i="15"/>
  <c r="K111" i="15" s="1"/>
  <c r="AE25" i="15"/>
  <c r="E102" i="15" s="1"/>
  <c r="AE32" i="15"/>
  <c r="E109" i="15" s="1"/>
  <c r="W55" i="15"/>
  <c r="J94" i="15"/>
  <c r="W69" i="15"/>
  <c r="J108" i="15" s="1"/>
  <c r="W72" i="15"/>
  <c r="J111" i="15" s="1"/>
  <c r="W75" i="15"/>
  <c r="J114" i="15"/>
  <c r="AE46" i="15"/>
  <c r="K85" i="15"/>
  <c r="AE49" i="15"/>
  <c r="K88" i="15" s="1"/>
  <c r="AE59" i="15"/>
  <c r="K98" i="15" s="1"/>
  <c r="AE63" i="15"/>
  <c r="K102" i="15"/>
  <c r="AE67" i="15"/>
  <c r="K106" i="15"/>
  <c r="AE70" i="15"/>
  <c r="K109" i="15" s="1"/>
  <c r="AE74" i="15"/>
  <c r="K113" i="15" s="1"/>
  <c r="AM20" i="15"/>
  <c r="F97" i="15" s="1"/>
  <c r="G33" i="15"/>
  <c r="B110" i="15" s="1"/>
  <c r="G18" i="15"/>
  <c r="B95" i="15"/>
  <c r="AM17" i="15"/>
  <c r="F94" i="15"/>
  <c r="AM25" i="15"/>
  <c r="F102" i="15" s="1"/>
  <c r="G26" i="15"/>
  <c r="B103" i="15" s="1"/>
  <c r="G28" i="15"/>
  <c r="B105" i="15"/>
  <c r="AM30" i="15"/>
  <c r="F107" i="15" s="1"/>
  <c r="AM27" i="15"/>
  <c r="F104" i="15"/>
  <c r="G36" i="15"/>
  <c r="B113" i="15" s="1"/>
  <c r="AM33" i="15"/>
  <c r="F110" i="15" s="1"/>
  <c r="AM35" i="15"/>
  <c r="F112" i="15"/>
  <c r="AM37" i="15"/>
  <c r="F114" i="15"/>
  <c r="AM29" i="15"/>
  <c r="F106" i="15" s="1"/>
  <c r="AM21" i="15"/>
  <c r="F98" i="15" s="1"/>
  <c r="G35" i="15"/>
  <c r="B112" i="15"/>
  <c r="G29" i="15"/>
  <c r="B106" i="15" s="1"/>
  <c r="G31" i="15"/>
  <c r="B108" i="15"/>
  <c r="AM18" i="15"/>
  <c r="F95" i="15"/>
  <c r="G21" i="15"/>
  <c r="B98" i="15" s="1"/>
  <c r="AM23" i="15"/>
  <c r="F100" i="15" s="1"/>
  <c r="AM26" i="15"/>
  <c r="F103" i="15"/>
  <c r="AM31" i="15"/>
  <c r="F108" i="15" s="1"/>
  <c r="AM38" i="15"/>
  <c r="F115" i="15"/>
  <c r="AM28" i="15"/>
  <c r="F105" i="15"/>
  <c r="O30" i="15"/>
  <c r="C107" i="15" s="1"/>
  <c r="O33" i="15"/>
  <c r="C110" i="15" s="1"/>
  <c r="W35" i="15"/>
  <c r="D112" i="15"/>
  <c r="AM36" i="15"/>
  <c r="F113" i="15" s="1"/>
  <c r="O31" i="15"/>
  <c r="C108" i="15"/>
  <c r="G32" i="15"/>
  <c r="B109" i="15" s="1"/>
  <c r="AM34" i="15"/>
  <c r="F111" i="15"/>
  <c r="O36" i="15"/>
  <c r="C113" i="15"/>
  <c r="O29" i="15"/>
  <c r="C106" i="15" s="1"/>
  <c r="AM32" i="15"/>
  <c r="F109" i="15"/>
  <c r="O34" i="15"/>
  <c r="C111" i="15" s="1"/>
  <c r="C114" i="15"/>
  <c r="G38" i="15"/>
  <c r="B115" i="15" s="1"/>
  <c r="G13" i="13"/>
  <c r="L37" i="12"/>
  <c r="N37" i="12" s="1"/>
  <c r="G40" i="12"/>
  <c r="F40" i="12"/>
  <c r="E40" i="12"/>
  <c r="D40" i="12"/>
  <c r="C40" i="12"/>
  <c r="B40" i="12"/>
  <c r="AR38" i="12"/>
  <c r="AT38" i="12" s="1"/>
  <c r="AJ38" i="12"/>
  <c r="AL38" i="12" s="1"/>
  <c r="AB38" i="12"/>
  <c r="AD38" i="12"/>
  <c r="T38" i="12"/>
  <c r="V38" i="12" s="1"/>
  <c r="L38" i="12"/>
  <c r="N38" i="12" s="1"/>
  <c r="D38" i="12"/>
  <c r="F38" i="12" s="1"/>
  <c r="AR37" i="12"/>
  <c r="AT37" i="12" s="1"/>
  <c r="AJ37" i="12"/>
  <c r="AL37" i="12" s="1"/>
  <c r="AD37" i="12"/>
  <c r="AE37" i="12" s="1"/>
  <c r="E74" i="12" s="1"/>
  <c r="AB37" i="12"/>
  <c r="T37" i="12"/>
  <c r="V37" i="12" s="1"/>
  <c r="D37" i="12"/>
  <c r="F37" i="12" s="1"/>
  <c r="AR36" i="12"/>
  <c r="AT36" i="12" s="1"/>
  <c r="AJ36" i="12"/>
  <c r="AL36" i="12" s="1"/>
  <c r="AB36" i="12"/>
  <c r="AD36" i="12"/>
  <c r="T36" i="12"/>
  <c r="V36" i="12" s="1"/>
  <c r="L36" i="12"/>
  <c r="N36" i="12" s="1"/>
  <c r="D36" i="12"/>
  <c r="F36" i="12" s="1"/>
  <c r="AR35" i="12"/>
  <c r="AT35" i="12" s="1"/>
  <c r="AJ35" i="12"/>
  <c r="AL35" i="12" s="1"/>
  <c r="AD35" i="12"/>
  <c r="AE35" i="12" s="1"/>
  <c r="E72" i="12" s="1"/>
  <c r="AB35" i="12"/>
  <c r="T35" i="12"/>
  <c r="V35" i="12" s="1"/>
  <c r="L35" i="12"/>
  <c r="N35" i="12" s="1"/>
  <c r="D35" i="12"/>
  <c r="F35" i="12" s="1"/>
  <c r="AR34" i="12"/>
  <c r="AT34" i="12" s="1"/>
  <c r="AJ34" i="12"/>
  <c r="AL34" i="12" s="1"/>
  <c r="AB34" i="12"/>
  <c r="AD34" i="12"/>
  <c r="T34" i="12"/>
  <c r="V34" i="12" s="1"/>
  <c r="L34" i="12"/>
  <c r="N34" i="12" s="1"/>
  <c r="D34" i="12"/>
  <c r="F34" i="12" s="1"/>
  <c r="AR33" i="12"/>
  <c r="AT33" i="12" s="1"/>
  <c r="AJ33" i="12"/>
  <c r="AL33" i="12" s="1"/>
  <c r="AB33" i="12"/>
  <c r="AD33" i="12"/>
  <c r="T33" i="12"/>
  <c r="V33" i="12" s="1"/>
  <c r="L33" i="12"/>
  <c r="N33" i="12" s="1"/>
  <c r="D33" i="12"/>
  <c r="F33" i="12" s="1"/>
  <c r="AR32" i="12"/>
  <c r="AT32" i="12" s="1"/>
  <c r="AJ32" i="12"/>
  <c r="AL32" i="12" s="1"/>
  <c r="AB32" i="12"/>
  <c r="AD32" i="12"/>
  <c r="T32" i="12"/>
  <c r="V32" i="12" s="1"/>
  <c r="L32" i="12"/>
  <c r="N32" i="12" s="1"/>
  <c r="D32" i="12"/>
  <c r="F32" i="12" s="1"/>
  <c r="AR31" i="12"/>
  <c r="AT31" i="12" s="1"/>
  <c r="AJ31" i="12"/>
  <c r="AL31" i="12" s="1"/>
  <c r="AB31" i="12"/>
  <c r="AD31" i="12"/>
  <c r="T31" i="12"/>
  <c r="V31" i="12" s="1"/>
  <c r="L31" i="12"/>
  <c r="N31" i="12" s="1"/>
  <c r="D31" i="12"/>
  <c r="F31" i="12" s="1"/>
  <c r="AR30" i="12"/>
  <c r="AT30" i="12" s="1"/>
  <c r="AJ30" i="12"/>
  <c r="AL30" i="12" s="1"/>
  <c r="AB30" i="12"/>
  <c r="AD30" i="12"/>
  <c r="T30" i="12"/>
  <c r="V30" i="12" s="1"/>
  <c r="L30" i="12"/>
  <c r="N30" i="12" s="1"/>
  <c r="D30" i="12"/>
  <c r="F30" i="12" s="1"/>
  <c r="AR29" i="12"/>
  <c r="AT29" i="12" s="1"/>
  <c r="AJ29" i="12"/>
  <c r="AL29" i="12" s="1"/>
  <c r="AB29" i="12"/>
  <c r="AD29" i="12"/>
  <c r="T29" i="12"/>
  <c r="V29" i="12" s="1"/>
  <c r="L29" i="12"/>
  <c r="N29" i="12" s="1"/>
  <c r="D29" i="12"/>
  <c r="F29" i="12" s="1"/>
  <c r="AR28" i="12"/>
  <c r="AT28" i="12" s="1"/>
  <c r="AJ28" i="12"/>
  <c r="AL28" i="12" s="1"/>
  <c r="AB28" i="12"/>
  <c r="AD28" i="12"/>
  <c r="T28" i="12"/>
  <c r="V28" i="12" s="1"/>
  <c r="L28" i="12"/>
  <c r="N28" i="12" s="1"/>
  <c r="D28" i="12"/>
  <c r="F28" i="12" s="1"/>
  <c r="AR27" i="12"/>
  <c r="AT27" i="12" s="1"/>
  <c r="AJ27" i="12"/>
  <c r="AL27" i="12" s="1"/>
  <c r="AB27" i="12"/>
  <c r="AD27" i="12"/>
  <c r="T27" i="12"/>
  <c r="V27" i="12" s="1"/>
  <c r="L27" i="12"/>
  <c r="N27" i="12" s="1"/>
  <c r="D27" i="12"/>
  <c r="F27" i="12" s="1"/>
  <c r="AR26" i="12"/>
  <c r="AT26" i="12" s="1"/>
  <c r="AJ26" i="12"/>
  <c r="AL26" i="12" s="1"/>
  <c r="AB26" i="12"/>
  <c r="AD26" i="12"/>
  <c r="T26" i="12"/>
  <c r="V26" i="12" s="1"/>
  <c r="L26" i="12"/>
  <c r="N26" i="12" s="1"/>
  <c r="D26" i="12"/>
  <c r="F26" i="12" s="1"/>
  <c r="AR25" i="12"/>
  <c r="AT25" i="12" s="1"/>
  <c r="AJ25" i="12"/>
  <c r="AL25" i="12" s="1"/>
  <c r="AB25" i="12"/>
  <c r="AD25" i="12"/>
  <c r="T25" i="12"/>
  <c r="V25" i="12" s="1"/>
  <c r="L25" i="12"/>
  <c r="N25" i="12" s="1"/>
  <c r="D25" i="12"/>
  <c r="F25" i="12" s="1"/>
  <c r="AR24" i="12"/>
  <c r="AT24" i="12" s="1"/>
  <c r="AJ24" i="12"/>
  <c r="AL24" i="12" s="1"/>
  <c r="AB24" i="12"/>
  <c r="AD24" i="12"/>
  <c r="T24" i="12"/>
  <c r="V24" i="12" s="1"/>
  <c r="L24" i="12"/>
  <c r="N24" i="12" s="1"/>
  <c r="D24" i="12"/>
  <c r="F24" i="12" s="1"/>
  <c r="AR23" i="12"/>
  <c r="AT23" i="12" s="1"/>
  <c r="AJ23" i="12"/>
  <c r="AL23" i="12" s="1"/>
  <c r="AB23" i="12"/>
  <c r="AD23" i="12"/>
  <c r="T23" i="12"/>
  <c r="V23" i="12" s="1"/>
  <c r="L23" i="12"/>
  <c r="N23" i="12" s="1"/>
  <c r="D23" i="12"/>
  <c r="F23" i="12" s="1"/>
  <c r="AR22" i="12"/>
  <c r="AT22" i="12" s="1"/>
  <c r="AJ22" i="12"/>
  <c r="AL22" i="12" s="1"/>
  <c r="AB22" i="12"/>
  <c r="AD22" i="12"/>
  <c r="T22" i="12"/>
  <c r="V22" i="12" s="1"/>
  <c r="L22" i="12"/>
  <c r="N22" i="12" s="1"/>
  <c r="D22" i="12"/>
  <c r="F22" i="12" s="1"/>
  <c r="AR21" i="12"/>
  <c r="AT21" i="12" s="1"/>
  <c r="AJ21" i="12"/>
  <c r="AL21" i="12" s="1"/>
  <c r="AB21" i="12"/>
  <c r="AD21" i="12"/>
  <c r="T21" i="12"/>
  <c r="V21" i="12" s="1"/>
  <c r="L21" i="12"/>
  <c r="N21" i="12" s="1"/>
  <c r="D21" i="12"/>
  <c r="F21" i="12" s="1"/>
  <c r="AR20" i="12"/>
  <c r="AT20" i="12" s="1"/>
  <c r="AJ20" i="12"/>
  <c r="AL20" i="12" s="1"/>
  <c r="AB20" i="12"/>
  <c r="AD20" i="12"/>
  <c r="T20" i="12"/>
  <c r="V20" i="12" s="1"/>
  <c r="L20" i="12"/>
  <c r="N20" i="12" s="1"/>
  <c r="D20" i="12"/>
  <c r="F20" i="12" s="1"/>
  <c r="AR19" i="12"/>
  <c r="AT19" i="12" s="1"/>
  <c r="AJ19" i="12"/>
  <c r="AL19" i="12" s="1"/>
  <c r="AB19" i="12"/>
  <c r="AD19" i="12"/>
  <c r="AE19" i="12"/>
  <c r="E56" i="12" s="1"/>
  <c r="T19" i="12"/>
  <c r="V19" i="12" s="1"/>
  <c r="L19" i="12"/>
  <c r="N19" i="12" s="1"/>
  <c r="D19" i="12"/>
  <c r="F19" i="12" s="1"/>
  <c r="AR18" i="12"/>
  <c r="AT18" i="12" s="1"/>
  <c r="AU18" i="12" s="1"/>
  <c r="G55" i="12" s="1"/>
  <c r="AJ18" i="12"/>
  <c r="AL18" i="12" s="1"/>
  <c r="AM18" i="12" s="1"/>
  <c r="F55" i="12" s="1"/>
  <c r="AB18" i="12"/>
  <c r="AD18" i="12"/>
  <c r="AE18" i="12"/>
  <c r="E55" i="12" s="1"/>
  <c r="T18" i="12"/>
  <c r="V18" i="12" s="1"/>
  <c r="W18" i="12" s="1"/>
  <c r="D55" i="12" s="1"/>
  <c r="L18" i="12"/>
  <c r="N18" i="12" s="1"/>
  <c r="O18" i="12" s="1"/>
  <c r="C55" i="12" s="1"/>
  <c r="D18" i="12"/>
  <c r="F18" i="12" s="1"/>
  <c r="G18" i="12" s="1"/>
  <c r="B55" i="12" s="1"/>
  <c r="AR17" i="12"/>
  <c r="AT17" i="12" s="1"/>
  <c r="AU17" i="12" s="1"/>
  <c r="G54" i="12" s="1"/>
  <c r="AJ17" i="12"/>
  <c r="AL17" i="12" s="1"/>
  <c r="AM17" i="12" s="1"/>
  <c r="F54" i="12" s="1"/>
  <c r="AB17" i="12"/>
  <c r="AD17" i="12"/>
  <c r="AE17" i="12"/>
  <c r="E54" i="12" s="1"/>
  <c r="T17" i="12"/>
  <c r="V17" i="12" s="1"/>
  <c r="W17" i="12" s="1"/>
  <c r="D54" i="12" s="1"/>
  <c r="L17" i="12"/>
  <c r="N17" i="12" s="1"/>
  <c r="O17" i="12" s="1"/>
  <c r="C54" i="12" s="1"/>
  <c r="D17" i="12"/>
  <c r="F17" i="12" s="1"/>
  <c r="G17" i="12" s="1"/>
  <c r="B54" i="12" s="1"/>
  <c r="AR16" i="12"/>
  <c r="AT16" i="12" s="1"/>
  <c r="AU16" i="12" s="1"/>
  <c r="G53" i="12" s="1"/>
  <c r="AJ16" i="12"/>
  <c r="AL16" i="12" s="1"/>
  <c r="AM16" i="12" s="1"/>
  <c r="F53" i="12" s="1"/>
  <c r="AB16" i="12"/>
  <c r="AD16" i="12"/>
  <c r="AE16" i="12"/>
  <c r="E53" i="12" s="1"/>
  <c r="T16" i="12"/>
  <c r="V16" i="12" s="1"/>
  <c r="W16" i="12" s="1"/>
  <c r="D53" i="12" s="1"/>
  <c r="L16" i="12"/>
  <c r="N16" i="12" s="1"/>
  <c r="O16" i="12" s="1"/>
  <c r="C53" i="12" s="1"/>
  <c r="D16" i="12"/>
  <c r="F16" i="12" s="1"/>
  <c r="G16" i="12" s="1"/>
  <c r="B53" i="12" s="1"/>
  <c r="AR15" i="12"/>
  <c r="AT15" i="12" s="1"/>
  <c r="AU15" i="12" s="1"/>
  <c r="G52" i="12" s="1"/>
  <c r="AJ15" i="12"/>
  <c r="AL15" i="12" s="1"/>
  <c r="AM15" i="12" s="1"/>
  <c r="F52" i="12" s="1"/>
  <c r="AB15" i="12"/>
  <c r="AD15" i="12"/>
  <c r="AE15" i="12"/>
  <c r="E52" i="12" s="1"/>
  <c r="T15" i="12"/>
  <c r="V15" i="12" s="1"/>
  <c r="W15" i="12" s="1"/>
  <c r="D52" i="12" s="1"/>
  <c r="L15" i="12"/>
  <c r="N15" i="12" s="1"/>
  <c r="O15" i="12" s="1"/>
  <c r="C52" i="12" s="1"/>
  <c r="D15" i="12"/>
  <c r="F15" i="12" s="1"/>
  <c r="G15" i="12" s="1"/>
  <c r="B52" i="12" s="1"/>
  <c r="AR14" i="12"/>
  <c r="AT14" i="12" s="1"/>
  <c r="AU14" i="12" s="1"/>
  <c r="G51" i="12" s="1"/>
  <c r="AJ14" i="12"/>
  <c r="AL14" i="12" s="1"/>
  <c r="AM14" i="12" s="1"/>
  <c r="F51" i="12" s="1"/>
  <c r="AB14" i="12"/>
  <c r="AD14" i="12"/>
  <c r="AE14" i="12"/>
  <c r="E51" i="12" s="1"/>
  <c r="T14" i="12"/>
  <c r="V14" i="12" s="1"/>
  <c r="W14" i="12" s="1"/>
  <c r="D51" i="12" s="1"/>
  <c r="L14" i="12"/>
  <c r="N14" i="12" s="1"/>
  <c r="O14" i="12" s="1"/>
  <c r="C51" i="12" s="1"/>
  <c r="D14" i="12"/>
  <c r="F14" i="12" s="1"/>
  <c r="G14" i="12" s="1"/>
  <c r="B51" i="12" s="1"/>
  <c r="AR13" i="12"/>
  <c r="AT13" i="12" s="1"/>
  <c r="AU13" i="12" s="1"/>
  <c r="G50" i="12" s="1"/>
  <c r="AJ13" i="12"/>
  <c r="AL13" i="12" s="1"/>
  <c r="AM13" i="12" s="1"/>
  <c r="F50" i="12" s="1"/>
  <c r="AB13" i="12"/>
  <c r="AD13" i="12"/>
  <c r="AE13" i="12"/>
  <c r="E50" i="12" s="1"/>
  <c r="T13" i="12"/>
  <c r="V13" i="12" s="1"/>
  <c r="W13" i="12" s="1"/>
  <c r="D50" i="12" s="1"/>
  <c r="L13" i="12"/>
  <c r="N13" i="12" s="1"/>
  <c r="O13" i="12" s="1"/>
  <c r="C50" i="12" s="1"/>
  <c r="D13" i="12"/>
  <c r="F13" i="12" s="1"/>
  <c r="G13" i="12" s="1"/>
  <c r="B50" i="12" s="1"/>
  <c r="AR12" i="12"/>
  <c r="AT12" i="12" s="1"/>
  <c r="AU12" i="12" s="1"/>
  <c r="G49" i="12" s="1"/>
  <c r="AJ12" i="12"/>
  <c r="AL12" i="12" s="1"/>
  <c r="AM12" i="12" s="1"/>
  <c r="F49" i="12" s="1"/>
  <c r="AB12" i="12"/>
  <c r="AD12" i="12"/>
  <c r="AE12" i="12"/>
  <c r="E49" i="12" s="1"/>
  <c r="T12" i="12"/>
  <c r="V12" i="12" s="1"/>
  <c r="W12" i="12" s="1"/>
  <c r="D49" i="12" s="1"/>
  <c r="L12" i="12"/>
  <c r="N12" i="12" s="1"/>
  <c r="O12" i="12" s="1"/>
  <c r="C49" i="12" s="1"/>
  <c r="D12" i="12"/>
  <c r="F12" i="12" s="1"/>
  <c r="G12" i="12" s="1"/>
  <c r="B49" i="12" s="1"/>
  <c r="AR11" i="12"/>
  <c r="AT11" i="12" s="1"/>
  <c r="AU11" i="12" s="1"/>
  <c r="G48" i="12" s="1"/>
  <c r="AJ11" i="12"/>
  <c r="AL11" i="12" s="1"/>
  <c r="AM11" i="12" s="1"/>
  <c r="F48" i="12" s="1"/>
  <c r="AB11" i="12"/>
  <c r="AD11" i="12"/>
  <c r="AE11" i="12"/>
  <c r="E48" i="12" s="1"/>
  <c r="T11" i="12"/>
  <c r="V11" i="12" s="1"/>
  <c r="W11" i="12" s="1"/>
  <c r="D48" i="12" s="1"/>
  <c r="L11" i="12"/>
  <c r="N11" i="12" s="1"/>
  <c r="O11" i="12" s="1"/>
  <c r="C48" i="12" s="1"/>
  <c r="D11" i="12"/>
  <c r="F11" i="12" s="1"/>
  <c r="G11" i="12" s="1"/>
  <c r="B48" i="12" s="1"/>
  <c r="AR10" i="12"/>
  <c r="AT10" i="12" s="1"/>
  <c r="AU10" i="12" s="1"/>
  <c r="G47" i="12" s="1"/>
  <c r="AJ10" i="12"/>
  <c r="AL10" i="12" s="1"/>
  <c r="AM10" i="12" s="1"/>
  <c r="F47" i="12" s="1"/>
  <c r="AB10" i="12"/>
  <c r="AD10" i="12"/>
  <c r="AE10" i="12"/>
  <c r="E47" i="12" s="1"/>
  <c r="T10" i="12"/>
  <c r="V10" i="12" s="1"/>
  <c r="W10" i="12" s="1"/>
  <c r="D47" i="12" s="1"/>
  <c r="L10" i="12"/>
  <c r="N10" i="12" s="1"/>
  <c r="O10" i="12" s="1"/>
  <c r="C47" i="12" s="1"/>
  <c r="D10" i="12"/>
  <c r="F10" i="12" s="1"/>
  <c r="G10" i="12" s="1"/>
  <c r="B47" i="12" s="1"/>
  <c r="AR9" i="12"/>
  <c r="AT9" i="12" s="1"/>
  <c r="AU9" i="12" s="1"/>
  <c r="G46" i="12" s="1"/>
  <c r="AJ9" i="12"/>
  <c r="AL9" i="12" s="1"/>
  <c r="AM9" i="12" s="1"/>
  <c r="F46" i="12" s="1"/>
  <c r="AD9" i="12"/>
  <c r="AE9" i="12" s="1"/>
  <c r="E46" i="12" s="1"/>
  <c r="AB9" i="12"/>
  <c r="T9" i="12"/>
  <c r="V9" i="12" s="1"/>
  <c r="W9" i="12" s="1"/>
  <c r="D46" i="12" s="1"/>
  <c r="L9" i="12"/>
  <c r="N9" i="12" s="1"/>
  <c r="O9" i="12" s="1"/>
  <c r="C46" i="12" s="1"/>
  <c r="D9" i="12"/>
  <c r="F9" i="12" s="1"/>
  <c r="AR8" i="12"/>
  <c r="AT8" i="12" s="1"/>
  <c r="AU8" i="12" s="1"/>
  <c r="G45" i="12" s="1"/>
  <c r="AJ8" i="12"/>
  <c r="AL8" i="12" s="1"/>
  <c r="AM8" i="12" s="1"/>
  <c r="F45" i="12" s="1"/>
  <c r="AD8" i="12"/>
  <c r="AE8" i="12" s="1"/>
  <c r="E45" i="12" s="1"/>
  <c r="AB8" i="12"/>
  <c r="T8" i="12"/>
  <c r="V8" i="12" s="1"/>
  <c r="W8" i="12" s="1"/>
  <c r="D45" i="12" s="1"/>
  <c r="L8" i="12"/>
  <c r="N8" i="12" s="1"/>
  <c r="O8" i="12" s="1"/>
  <c r="C45" i="12" s="1"/>
  <c r="D8" i="12"/>
  <c r="F8" i="12" s="1"/>
  <c r="AR7" i="12"/>
  <c r="AT7" i="12" s="1"/>
  <c r="AU7" i="12" s="1"/>
  <c r="G44" i="12" s="1"/>
  <c r="AJ7" i="12"/>
  <c r="AL7" i="12" s="1"/>
  <c r="AM7" i="12" s="1"/>
  <c r="F44" i="12" s="1"/>
  <c r="AD7" i="12"/>
  <c r="AE7" i="12" s="1"/>
  <c r="E44" i="12" s="1"/>
  <c r="AB7" i="12"/>
  <c r="T7" i="12"/>
  <c r="V7" i="12" s="1"/>
  <c r="W7" i="12" s="1"/>
  <c r="D44" i="12" s="1"/>
  <c r="L7" i="12"/>
  <c r="N7" i="12" s="1"/>
  <c r="O7" i="12" s="1"/>
  <c r="C44" i="12" s="1"/>
  <c r="D7" i="12"/>
  <c r="F7" i="12" s="1"/>
  <c r="AT6" i="12"/>
  <c r="AU6" i="12" s="1"/>
  <c r="G43" i="12" s="1"/>
  <c r="AR6" i="12"/>
  <c r="AJ6" i="12"/>
  <c r="AL6" i="12" s="1"/>
  <c r="AM6" i="12" s="1"/>
  <c r="F43" i="12" s="1"/>
  <c r="AB6" i="12"/>
  <c r="AD6" i="12"/>
  <c r="AE6" i="12" s="1"/>
  <c r="E43" i="12" s="1"/>
  <c r="T6" i="12"/>
  <c r="V6" i="12" s="1"/>
  <c r="W6" i="12" s="1"/>
  <c r="D43" i="12" s="1"/>
  <c r="L6" i="12"/>
  <c r="N6" i="12" s="1"/>
  <c r="O6" i="12" s="1"/>
  <c r="C43" i="12" s="1"/>
  <c r="D6" i="12"/>
  <c r="F6" i="12" s="1"/>
  <c r="AT5" i="12"/>
  <c r="AU5" i="12" s="1"/>
  <c r="G42" i="12" s="1"/>
  <c r="AR5" i="12"/>
  <c r="AJ5" i="12"/>
  <c r="AL5" i="12" s="1"/>
  <c r="AM5" i="12" s="1"/>
  <c r="F42" i="12" s="1"/>
  <c r="AD5" i="12"/>
  <c r="AE5" i="12" s="1"/>
  <c r="E42" i="12" s="1"/>
  <c r="AB5" i="12"/>
  <c r="T5" i="12"/>
  <c r="V5" i="12" s="1"/>
  <c r="W5" i="12" s="1"/>
  <c r="D42" i="12" s="1"/>
  <c r="L5" i="12"/>
  <c r="N5" i="12" s="1"/>
  <c r="O5" i="12" s="1"/>
  <c r="C42" i="12" s="1"/>
  <c r="D5" i="12"/>
  <c r="F5" i="12" s="1"/>
  <c r="AE20" i="12"/>
  <c r="E57" i="12" s="1"/>
  <c r="AE21" i="12"/>
  <c r="E58" i="12" s="1"/>
  <c r="AE24" i="12"/>
  <c r="E61" i="12" s="1"/>
  <c r="AE29" i="12"/>
  <c r="E66" i="12" s="1"/>
  <c r="AE25" i="12"/>
  <c r="E62" i="12" s="1"/>
  <c r="AE26" i="12"/>
  <c r="E63" i="12" s="1"/>
  <c r="AE32" i="12"/>
  <c r="E69" i="12" s="1"/>
  <c r="AE36" i="12"/>
  <c r="E73" i="12" s="1"/>
  <c r="AE23" i="12"/>
  <c r="E60" i="12" s="1"/>
  <c r="AE27" i="12"/>
  <c r="E64" i="12" s="1"/>
  <c r="AE30" i="12"/>
  <c r="E67" i="12" s="1"/>
  <c r="AE22" i="12"/>
  <c r="E59" i="12" s="1"/>
  <c r="AE28" i="12"/>
  <c r="E65" i="12" s="1"/>
  <c r="AE34" i="12"/>
  <c r="E71" i="12" s="1"/>
  <c r="AE31" i="12"/>
  <c r="E68" i="12" s="1"/>
  <c r="O34" i="12"/>
  <c r="C71" i="12" s="1"/>
  <c r="W35" i="12"/>
  <c r="D72" i="12" s="1"/>
  <c r="AM35" i="12"/>
  <c r="F72" i="12" s="1"/>
  <c r="O36" i="12"/>
  <c r="C73" i="12" s="1"/>
  <c r="AU37" i="12"/>
  <c r="G74" i="12" s="1"/>
  <c r="AM29" i="12"/>
  <c r="F66" i="12" s="1"/>
  <c r="G30" i="12"/>
  <c r="B67" i="12" s="1"/>
  <c r="AU30" i="12"/>
  <c r="G67" i="12" s="1"/>
  <c r="W32" i="12"/>
  <c r="D69" i="12" s="1"/>
  <c r="AM32" i="12"/>
  <c r="F69" i="12" s="1"/>
  <c r="AE33" i="12"/>
  <c r="E70" i="12" s="1"/>
  <c r="AM34" i="12"/>
  <c r="F71" i="12" s="1"/>
  <c r="AM36" i="12"/>
  <c r="F73" i="12" s="1"/>
  <c r="W38" i="12"/>
  <c r="D75" i="12" s="1"/>
  <c r="AU38" i="12"/>
  <c r="G75" i="12" s="1"/>
  <c r="AM28" i="12"/>
  <c r="F65" i="12" s="1"/>
  <c r="G29" i="12"/>
  <c r="B66" i="12" s="1"/>
  <c r="W29" i="12"/>
  <c r="D66" i="12" s="1"/>
  <c r="O30" i="12"/>
  <c r="C67" i="12" s="1"/>
  <c r="AM31" i="12"/>
  <c r="F68" i="12" s="1"/>
  <c r="AU32" i="12"/>
  <c r="G69" i="12" s="1"/>
  <c r="W34" i="12"/>
  <c r="D71" i="12" s="1"/>
  <c r="AU34" i="12"/>
  <c r="G71" i="12" s="1"/>
  <c r="W36" i="12"/>
  <c r="D73" i="12" s="1"/>
  <c r="AU36" i="12"/>
  <c r="G73" i="12" s="1"/>
  <c r="AE38" i="12"/>
  <c r="E75" i="12" s="1"/>
  <c r="N37" i="11"/>
  <c r="O37" i="11" s="1"/>
  <c r="G40" i="11"/>
  <c r="F40" i="11"/>
  <c r="E40" i="11"/>
  <c r="D40" i="11"/>
  <c r="C40" i="11"/>
  <c r="B40" i="11"/>
  <c r="AR38" i="11"/>
  <c r="AT38" i="11" s="1"/>
  <c r="AJ38" i="11"/>
  <c r="AL38" i="11" s="1"/>
  <c r="AB38" i="11"/>
  <c r="AD38" i="11" s="1"/>
  <c r="T38" i="11"/>
  <c r="V38" i="11" s="1"/>
  <c r="L38" i="11"/>
  <c r="N38" i="11" s="1"/>
  <c r="D38" i="11"/>
  <c r="F38" i="11" s="1"/>
  <c r="AR37" i="11"/>
  <c r="AT37" i="11" s="1"/>
  <c r="AJ37" i="11"/>
  <c r="AL37" i="11" s="1"/>
  <c r="AD37" i="11"/>
  <c r="AE37" i="11" s="1"/>
  <c r="E74" i="11" s="1"/>
  <c r="AB37" i="11"/>
  <c r="V37" i="11"/>
  <c r="W37" i="11" s="1"/>
  <c r="D74" i="11"/>
  <c r="T37" i="11"/>
  <c r="C74" i="11"/>
  <c r="F37" i="11"/>
  <c r="D37" i="11"/>
  <c r="AR36" i="11"/>
  <c r="AT36" i="11" s="1"/>
  <c r="AU36" i="11" s="1"/>
  <c r="G73" i="11" s="1"/>
  <c r="AJ36" i="11"/>
  <c r="AL36" i="11"/>
  <c r="AB36" i="11"/>
  <c r="AD36" i="11"/>
  <c r="T36" i="11"/>
  <c r="V36" i="11"/>
  <c r="L36" i="11"/>
  <c r="N36" i="11" s="1"/>
  <c r="D36" i="11"/>
  <c r="F36" i="11"/>
  <c r="AR35" i="11"/>
  <c r="AT35" i="11"/>
  <c r="AJ35" i="11"/>
  <c r="AL35" i="11"/>
  <c r="AB35" i="11"/>
  <c r="AD35" i="11"/>
  <c r="T35" i="11"/>
  <c r="V35" i="11"/>
  <c r="L35" i="11"/>
  <c r="N35" i="11"/>
  <c r="F35" i="11"/>
  <c r="D35" i="11"/>
  <c r="AR34" i="11"/>
  <c r="AT34" i="11" s="1"/>
  <c r="AJ34" i="11"/>
  <c r="AL34" i="11"/>
  <c r="AB34" i="11"/>
  <c r="AD34" i="11"/>
  <c r="T34" i="11"/>
  <c r="V34" i="11"/>
  <c r="L34" i="11"/>
  <c r="N34" i="11" s="1"/>
  <c r="D34" i="11"/>
  <c r="F34" i="11"/>
  <c r="AR33" i="11"/>
  <c r="AT33" i="11"/>
  <c r="AJ33" i="11"/>
  <c r="AL33" i="11"/>
  <c r="AB33" i="11"/>
  <c r="AD33" i="11" s="1"/>
  <c r="T33" i="11"/>
  <c r="V33" i="11"/>
  <c r="L33" i="11"/>
  <c r="N33" i="11"/>
  <c r="D33" i="11"/>
  <c r="F33" i="11"/>
  <c r="AR32" i="11"/>
  <c r="AT32" i="11" s="1"/>
  <c r="AJ32" i="11"/>
  <c r="AL32" i="11"/>
  <c r="AB32" i="11"/>
  <c r="AD32" i="11"/>
  <c r="T32" i="11"/>
  <c r="V32" i="11"/>
  <c r="L32" i="11"/>
  <c r="N32" i="11" s="1"/>
  <c r="D32" i="11"/>
  <c r="F32" i="11"/>
  <c r="AR31" i="11"/>
  <c r="AT31" i="11"/>
  <c r="AJ31" i="11"/>
  <c r="AL31" i="11"/>
  <c r="AB31" i="11"/>
  <c r="AD31" i="11" s="1"/>
  <c r="T31" i="11"/>
  <c r="V31" i="11" s="1"/>
  <c r="L31" i="11"/>
  <c r="N31" i="11"/>
  <c r="D31" i="11"/>
  <c r="F31" i="11"/>
  <c r="AR30" i="11"/>
  <c r="AT30" i="11" s="1"/>
  <c r="AJ30" i="11"/>
  <c r="AL30" i="11"/>
  <c r="AB30" i="11"/>
  <c r="AD30" i="11"/>
  <c r="T30" i="11"/>
  <c r="V30" i="11"/>
  <c r="L30" i="11"/>
  <c r="N30" i="11" s="1"/>
  <c r="D30" i="11"/>
  <c r="F30" i="11"/>
  <c r="AR29" i="11"/>
  <c r="AT29" i="11"/>
  <c r="AJ29" i="11"/>
  <c r="AL29" i="11"/>
  <c r="AB29" i="11"/>
  <c r="AD29" i="11" s="1"/>
  <c r="T29" i="11"/>
  <c r="V29" i="11" s="1"/>
  <c r="L29" i="11"/>
  <c r="N29" i="11"/>
  <c r="D29" i="11"/>
  <c r="F29" i="11"/>
  <c r="AR28" i="11"/>
  <c r="AT28" i="11" s="1"/>
  <c r="AJ28" i="11"/>
  <c r="AL28" i="11"/>
  <c r="AB28" i="11"/>
  <c r="AD28" i="11"/>
  <c r="T28" i="11"/>
  <c r="V28" i="11"/>
  <c r="L28" i="11"/>
  <c r="N28" i="11" s="1"/>
  <c r="D28" i="11"/>
  <c r="F28" i="11"/>
  <c r="AR27" i="11"/>
  <c r="AT27" i="11"/>
  <c r="AJ27" i="11"/>
  <c r="AL27" i="11"/>
  <c r="AB27" i="11"/>
  <c r="AD27" i="11" s="1"/>
  <c r="T27" i="11"/>
  <c r="V27" i="11" s="1"/>
  <c r="L27" i="11"/>
  <c r="N27" i="11"/>
  <c r="D27" i="11"/>
  <c r="F27" i="11"/>
  <c r="AR26" i="11"/>
  <c r="AT26" i="11" s="1"/>
  <c r="AJ26" i="11"/>
  <c r="AL26" i="11"/>
  <c r="AB26" i="11"/>
  <c r="AD26" i="11"/>
  <c r="T26" i="11"/>
  <c r="V26" i="11"/>
  <c r="L26" i="11"/>
  <c r="N26" i="11" s="1"/>
  <c r="D26" i="11"/>
  <c r="F26" i="11"/>
  <c r="AR25" i="11"/>
  <c r="AT25" i="11"/>
  <c r="AJ25" i="11"/>
  <c r="AL25" i="11"/>
  <c r="AB25" i="11"/>
  <c r="AD25" i="11"/>
  <c r="T25" i="11"/>
  <c r="V25" i="11"/>
  <c r="L25" i="11"/>
  <c r="N25" i="11"/>
  <c r="D25" i="11"/>
  <c r="F25" i="11"/>
  <c r="AR24" i="11"/>
  <c r="AT24" i="11" s="1"/>
  <c r="AJ24" i="11"/>
  <c r="AL24" i="11" s="1"/>
  <c r="AB24" i="11"/>
  <c r="AD24" i="11"/>
  <c r="AB18" i="11"/>
  <c r="AD18" i="11"/>
  <c r="AE18" i="11" s="1"/>
  <c r="E55" i="11" s="1"/>
  <c r="T24" i="11"/>
  <c r="V24" i="11" s="1"/>
  <c r="L24" i="11"/>
  <c r="N24" i="11" s="1"/>
  <c r="D24" i="11"/>
  <c r="F24" i="11" s="1"/>
  <c r="AR23" i="11"/>
  <c r="AT23" i="11"/>
  <c r="AJ23" i="11"/>
  <c r="AL23" i="11" s="1"/>
  <c r="AB23" i="11"/>
  <c r="AD23" i="11" s="1"/>
  <c r="T23" i="11"/>
  <c r="V23" i="11" s="1"/>
  <c r="L23" i="11"/>
  <c r="N23" i="11" s="1"/>
  <c r="L18" i="11"/>
  <c r="N18" i="11" s="1"/>
  <c r="D23" i="11"/>
  <c r="F23" i="11" s="1"/>
  <c r="AR22" i="11"/>
  <c r="AT22" i="11" s="1"/>
  <c r="AJ22" i="11"/>
  <c r="AL22" i="11" s="1"/>
  <c r="AB22" i="11"/>
  <c r="AD22" i="11" s="1"/>
  <c r="T22" i="11"/>
  <c r="V22" i="11" s="1"/>
  <c r="L22" i="11"/>
  <c r="N22" i="11" s="1"/>
  <c r="D22" i="11"/>
  <c r="F22" i="11" s="1"/>
  <c r="AR21" i="11"/>
  <c r="AT21" i="11" s="1"/>
  <c r="AJ21" i="11"/>
  <c r="AL21" i="11" s="1"/>
  <c r="AB21" i="11"/>
  <c r="AD21" i="11" s="1"/>
  <c r="T21" i="11"/>
  <c r="V21" i="11" s="1"/>
  <c r="L21" i="11"/>
  <c r="N21" i="11" s="1"/>
  <c r="D21" i="11"/>
  <c r="F21" i="11" s="1"/>
  <c r="AR20" i="11"/>
  <c r="AT20" i="11" s="1"/>
  <c r="AJ20" i="11"/>
  <c r="AL20" i="11" s="1"/>
  <c r="AB20" i="11"/>
  <c r="AD20" i="11" s="1"/>
  <c r="T20" i="11"/>
  <c r="V20" i="11" s="1"/>
  <c r="L20" i="11"/>
  <c r="N20" i="11" s="1"/>
  <c r="D20" i="11"/>
  <c r="F20" i="11" s="1"/>
  <c r="AR19" i="11"/>
  <c r="AT19" i="11" s="1"/>
  <c r="AJ19" i="11"/>
  <c r="AL19" i="11" s="1"/>
  <c r="AB19" i="11"/>
  <c r="AD19" i="11" s="1"/>
  <c r="T19" i="11"/>
  <c r="V19" i="11" s="1"/>
  <c r="L19" i="11"/>
  <c r="N19" i="11" s="1"/>
  <c r="D19" i="11"/>
  <c r="F19" i="11" s="1"/>
  <c r="AR18" i="11"/>
  <c r="AT18" i="11" s="1"/>
  <c r="AJ18" i="11"/>
  <c r="AL18" i="11" s="1"/>
  <c r="T18" i="11"/>
  <c r="V18" i="11" s="1"/>
  <c r="W18" i="11" s="1"/>
  <c r="D55" i="11" s="1"/>
  <c r="D18" i="11"/>
  <c r="F18" i="11" s="1"/>
  <c r="AR17" i="11"/>
  <c r="AT17" i="11" s="1"/>
  <c r="AJ17" i="11"/>
  <c r="AL17" i="11" s="1"/>
  <c r="AB17" i="11"/>
  <c r="AD17" i="11" s="1"/>
  <c r="T17" i="11"/>
  <c r="V17" i="11" s="1"/>
  <c r="L17" i="11"/>
  <c r="N17" i="11" s="1"/>
  <c r="D17" i="11"/>
  <c r="F17" i="11" s="1"/>
  <c r="AR16" i="11"/>
  <c r="AT16" i="11" s="1"/>
  <c r="AJ16" i="11"/>
  <c r="AL16" i="11" s="1"/>
  <c r="AB16" i="11"/>
  <c r="AD16" i="11" s="1"/>
  <c r="T16" i="11"/>
  <c r="V16" i="11" s="1"/>
  <c r="L16" i="11"/>
  <c r="N16" i="11" s="1"/>
  <c r="D16" i="11"/>
  <c r="F16" i="11" s="1"/>
  <c r="AR15" i="11"/>
  <c r="AT15" i="11" s="1"/>
  <c r="AU15" i="11" s="1"/>
  <c r="G52" i="11" s="1"/>
  <c r="AJ15" i="11"/>
  <c r="AL15" i="11" s="1"/>
  <c r="AB15" i="11"/>
  <c r="AD15" i="11" s="1"/>
  <c r="AE15" i="11" s="1"/>
  <c r="E52" i="11" s="1"/>
  <c r="T15" i="11"/>
  <c r="V15" i="11" s="1"/>
  <c r="L15" i="11"/>
  <c r="N15" i="11" s="1"/>
  <c r="O15" i="11" s="1"/>
  <c r="C52" i="11" s="1"/>
  <c r="D15" i="11"/>
  <c r="F15" i="11" s="1"/>
  <c r="AR14" i="11"/>
  <c r="AT14" i="11" s="1"/>
  <c r="AJ14" i="11"/>
  <c r="AL14" i="11" s="1"/>
  <c r="AB14" i="11"/>
  <c r="AD14" i="11" s="1"/>
  <c r="AE14" i="11" s="1"/>
  <c r="E51" i="11" s="1"/>
  <c r="T14" i="11"/>
  <c r="V14" i="11" s="1"/>
  <c r="L14" i="11"/>
  <c r="N14" i="11" s="1"/>
  <c r="D14" i="11"/>
  <c r="F14" i="11" s="1"/>
  <c r="AR13" i="11"/>
  <c r="AT13" i="11" s="1"/>
  <c r="AJ13" i="11"/>
  <c r="AL13" i="11" s="1"/>
  <c r="AB13" i="11"/>
  <c r="AD13" i="11" s="1"/>
  <c r="T13" i="11"/>
  <c r="V13" i="11" s="1"/>
  <c r="L13" i="11"/>
  <c r="N13" i="11" s="1"/>
  <c r="O13" i="11" s="1"/>
  <c r="C50" i="11" s="1"/>
  <c r="D13" i="11"/>
  <c r="F13" i="11" s="1"/>
  <c r="AR12" i="11"/>
  <c r="AT12" i="11" s="1"/>
  <c r="AJ12" i="11"/>
  <c r="AL12" i="11" s="1"/>
  <c r="AB12" i="11"/>
  <c r="AD12" i="11" s="1"/>
  <c r="T12" i="11"/>
  <c r="V12" i="11" s="1"/>
  <c r="L12" i="11"/>
  <c r="N12" i="11" s="1"/>
  <c r="D12" i="11"/>
  <c r="F12" i="11" s="1"/>
  <c r="AR11" i="11"/>
  <c r="AT11" i="11" s="1"/>
  <c r="AJ11" i="11"/>
  <c r="AL11" i="11" s="1"/>
  <c r="AB11" i="11"/>
  <c r="AD11" i="11" s="1"/>
  <c r="AE11" i="11" s="1"/>
  <c r="E48" i="11" s="1"/>
  <c r="T11" i="11"/>
  <c r="V11" i="11" s="1"/>
  <c r="L11" i="11"/>
  <c r="N11" i="11" s="1"/>
  <c r="O11" i="11" s="1"/>
  <c r="C48" i="11" s="1"/>
  <c r="D11" i="11"/>
  <c r="F11" i="11" s="1"/>
  <c r="AR10" i="11"/>
  <c r="AT10" i="11" s="1"/>
  <c r="AJ10" i="11"/>
  <c r="AL10" i="11" s="1"/>
  <c r="AB10" i="11"/>
  <c r="AD10" i="11" s="1"/>
  <c r="AE10" i="11" s="1"/>
  <c r="E47" i="11" s="1"/>
  <c r="T10" i="11"/>
  <c r="V10" i="11" s="1"/>
  <c r="L10" i="11"/>
  <c r="N10" i="11" s="1"/>
  <c r="O10" i="11" s="1"/>
  <c r="C47" i="11" s="1"/>
  <c r="D10" i="11"/>
  <c r="F10" i="11" s="1"/>
  <c r="AR9" i="11"/>
  <c r="AT9" i="11" s="1"/>
  <c r="AJ9" i="11"/>
  <c r="AL9" i="11" s="1"/>
  <c r="AB9" i="11"/>
  <c r="AD9" i="11" s="1"/>
  <c r="T9" i="11"/>
  <c r="V9" i="11" s="1"/>
  <c r="L9" i="11"/>
  <c r="N9" i="11" s="1"/>
  <c r="D9" i="11"/>
  <c r="F9" i="11" s="1"/>
  <c r="AR8" i="11"/>
  <c r="AT8" i="11" s="1"/>
  <c r="AJ8" i="11"/>
  <c r="AL8" i="11" s="1"/>
  <c r="AB8" i="11"/>
  <c r="AD8" i="11" s="1"/>
  <c r="T8" i="11"/>
  <c r="V8" i="11" s="1"/>
  <c r="L8" i="11"/>
  <c r="N8" i="11" s="1"/>
  <c r="O8" i="11" s="1"/>
  <c r="C45" i="11" s="1"/>
  <c r="D8" i="11"/>
  <c r="F8" i="11" s="1"/>
  <c r="AR7" i="11"/>
  <c r="AT7" i="11" s="1"/>
  <c r="AJ7" i="11"/>
  <c r="AL7" i="11" s="1"/>
  <c r="AB7" i="11"/>
  <c r="AD7" i="11" s="1"/>
  <c r="AE7" i="11" s="1"/>
  <c r="E44" i="11" s="1"/>
  <c r="T7" i="11"/>
  <c r="V7" i="11" s="1"/>
  <c r="L7" i="11"/>
  <c r="N7" i="11" s="1"/>
  <c r="D7" i="11"/>
  <c r="F7" i="11" s="1"/>
  <c r="AT6" i="11"/>
  <c r="AU6" i="11" s="1"/>
  <c r="AR6" i="11"/>
  <c r="AJ6" i="11"/>
  <c r="AL6" i="11" s="1"/>
  <c r="AM6" i="11" s="1"/>
  <c r="F43" i="11" s="1"/>
  <c r="AB6" i="11"/>
  <c r="AD6" i="11" s="1"/>
  <c r="AE6" i="11" s="1"/>
  <c r="E43" i="11" s="1"/>
  <c r="T6" i="11"/>
  <c r="V6" i="11" s="1"/>
  <c r="W6" i="11" s="1"/>
  <c r="D43" i="11" s="1"/>
  <c r="L6" i="11"/>
  <c r="N6" i="11" s="1"/>
  <c r="D6" i="11"/>
  <c r="F6" i="11" s="1"/>
  <c r="AR5" i="11"/>
  <c r="AT5" i="11"/>
  <c r="AU5" i="11" s="1"/>
  <c r="AJ5" i="11"/>
  <c r="AL5" i="11" s="1"/>
  <c r="AB5" i="11"/>
  <c r="AD5" i="11" s="1"/>
  <c r="T5" i="11"/>
  <c r="V5" i="11" s="1"/>
  <c r="L5" i="11"/>
  <c r="N5" i="11" s="1"/>
  <c r="O5" i="11" s="1"/>
  <c r="C42" i="11" s="1"/>
  <c r="D5" i="11"/>
  <c r="F5" i="11" s="1"/>
  <c r="BO30" i="5"/>
  <c r="L35" i="8"/>
  <c r="N35" i="8" s="1"/>
  <c r="D15" i="8"/>
  <c r="F15" i="8" s="1"/>
  <c r="G15" i="8" s="1"/>
  <c r="B52" i="8" s="1"/>
  <c r="D18" i="8"/>
  <c r="F18" i="8" s="1"/>
  <c r="D17" i="8"/>
  <c r="F17" i="8" s="1"/>
  <c r="D16" i="8"/>
  <c r="F16" i="8"/>
  <c r="G40" i="8"/>
  <c r="F40" i="8"/>
  <c r="E40" i="8"/>
  <c r="D40" i="8"/>
  <c r="C40" i="8"/>
  <c r="B40" i="8"/>
  <c r="AR38" i="8"/>
  <c r="AT38" i="8"/>
  <c r="AL38" i="8"/>
  <c r="AM38" i="8"/>
  <c r="F75" i="8" s="1"/>
  <c r="AJ38" i="8"/>
  <c r="AD38" i="8"/>
  <c r="AE38" i="8" s="1"/>
  <c r="E75" i="8" s="1"/>
  <c r="AB38" i="8"/>
  <c r="T38" i="8"/>
  <c r="V38" i="8"/>
  <c r="N38" i="8"/>
  <c r="O38" i="8"/>
  <c r="C75" i="8" s="1"/>
  <c r="L38" i="8"/>
  <c r="D38" i="8"/>
  <c r="F38" i="8" s="1"/>
  <c r="AT37" i="8"/>
  <c r="AU37" i="8" s="1"/>
  <c r="G74" i="8" s="1"/>
  <c r="AR37" i="8"/>
  <c r="AL37" i="8"/>
  <c r="AM37" i="8"/>
  <c r="F74" i="8" s="1"/>
  <c r="AJ37" i="8"/>
  <c r="AD37" i="8"/>
  <c r="AE37" i="8" s="1"/>
  <c r="E74" i="8" s="1"/>
  <c r="AB37" i="8"/>
  <c r="V37" i="8"/>
  <c r="W37" i="8" s="1"/>
  <c r="D74" i="8" s="1"/>
  <c r="T37" i="8"/>
  <c r="N37" i="8"/>
  <c r="D37" i="8"/>
  <c r="F37" i="8" s="1"/>
  <c r="G37" i="8" s="1"/>
  <c r="B74" i="8" s="1"/>
  <c r="AR36" i="8"/>
  <c r="AT36" i="8" s="1"/>
  <c r="AJ36" i="8"/>
  <c r="AL36" i="8"/>
  <c r="AB36" i="8"/>
  <c r="AD36" i="8" s="1"/>
  <c r="T36" i="8"/>
  <c r="V36" i="8" s="1"/>
  <c r="L36" i="8"/>
  <c r="N36" i="8"/>
  <c r="D36" i="8"/>
  <c r="F36" i="8"/>
  <c r="G36" i="8" s="1"/>
  <c r="B73" i="8" s="1"/>
  <c r="AT35" i="8"/>
  <c r="AU35" i="8" s="1"/>
  <c r="G72" i="8" s="1"/>
  <c r="AR35" i="8"/>
  <c r="AJ35" i="8"/>
  <c r="AL35" i="8" s="1"/>
  <c r="AB35" i="8"/>
  <c r="AD35" i="8" s="1"/>
  <c r="T35" i="8"/>
  <c r="V35" i="8" s="1"/>
  <c r="D35" i="8"/>
  <c r="F35" i="8"/>
  <c r="AR34" i="8"/>
  <c r="AT34" i="8" s="1"/>
  <c r="AJ34" i="8"/>
  <c r="AL34" i="8" s="1"/>
  <c r="AM34" i="8" s="1"/>
  <c r="F71" i="8" s="1"/>
  <c r="AB34" i="8"/>
  <c r="AD34" i="8" s="1"/>
  <c r="T34" i="8"/>
  <c r="V34" i="8"/>
  <c r="L34" i="8"/>
  <c r="N34" i="8" s="1"/>
  <c r="O34" i="8" s="1"/>
  <c r="C71" i="8" s="1"/>
  <c r="D34" i="8"/>
  <c r="F34" i="8" s="1"/>
  <c r="AR33" i="8"/>
  <c r="AT33" i="8" s="1"/>
  <c r="AJ33" i="8"/>
  <c r="AL33" i="8"/>
  <c r="AB33" i="8"/>
  <c r="AD33" i="8" s="1"/>
  <c r="T33" i="8"/>
  <c r="V33" i="8" s="1"/>
  <c r="L33" i="8"/>
  <c r="N33" i="8" s="1"/>
  <c r="D33" i="8"/>
  <c r="F33" i="8"/>
  <c r="AR32" i="8"/>
  <c r="AT32" i="8" s="1"/>
  <c r="AJ32" i="8"/>
  <c r="AL32" i="8"/>
  <c r="AB32" i="8"/>
  <c r="AD32" i="8" s="1"/>
  <c r="T32" i="8"/>
  <c r="V32" i="8"/>
  <c r="L32" i="8"/>
  <c r="N32" i="8" s="1"/>
  <c r="D32" i="8"/>
  <c r="F32" i="8"/>
  <c r="AR31" i="8"/>
  <c r="AT31" i="8" s="1"/>
  <c r="AJ31" i="8"/>
  <c r="AL31" i="8"/>
  <c r="AB31" i="8"/>
  <c r="AD31" i="8" s="1"/>
  <c r="T31" i="8"/>
  <c r="V31" i="8"/>
  <c r="L31" i="8"/>
  <c r="N31" i="8" s="1"/>
  <c r="D31" i="8"/>
  <c r="F31" i="8"/>
  <c r="AR30" i="8"/>
  <c r="AT30" i="8" s="1"/>
  <c r="AU30" i="8" s="1"/>
  <c r="G67" i="8" s="1"/>
  <c r="AJ30" i="8"/>
  <c r="AL30" i="8"/>
  <c r="AB30" i="8"/>
  <c r="AD30" i="8" s="1"/>
  <c r="T30" i="8"/>
  <c r="V30" i="8"/>
  <c r="L30" i="8"/>
  <c r="N30" i="8" s="1"/>
  <c r="O30" i="8" s="1"/>
  <c r="C67" i="8" s="1"/>
  <c r="D30" i="8"/>
  <c r="F30" i="8"/>
  <c r="AR29" i="8"/>
  <c r="AT29" i="8" s="1"/>
  <c r="AJ29" i="8"/>
  <c r="AL29" i="8"/>
  <c r="AJ18" i="8"/>
  <c r="AL18" i="8" s="1"/>
  <c r="AB29" i="8"/>
  <c r="AD29" i="8" s="1"/>
  <c r="T29" i="8"/>
  <c r="V29" i="8" s="1"/>
  <c r="L29" i="8"/>
  <c r="N29" i="8"/>
  <c r="D29" i="8"/>
  <c r="F29" i="8" s="1"/>
  <c r="AR28" i="8"/>
  <c r="AT28" i="8" s="1"/>
  <c r="AJ28" i="8"/>
  <c r="AL28" i="8" s="1"/>
  <c r="AB28" i="8"/>
  <c r="AD28" i="8"/>
  <c r="T28" i="8"/>
  <c r="V28" i="8" s="1"/>
  <c r="L28" i="8"/>
  <c r="N28" i="8" s="1"/>
  <c r="O28" i="8" s="1"/>
  <c r="C65" i="8" s="1"/>
  <c r="D28" i="8"/>
  <c r="F28" i="8" s="1"/>
  <c r="AR27" i="8"/>
  <c r="AT27" i="8"/>
  <c r="AJ27" i="8"/>
  <c r="AL27" i="8"/>
  <c r="AB27" i="8"/>
  <c r="AD27" i="8"/>
  <c r="T27" i="8"/>
  <c r="V27" i="8" s="1"/>
  <c r="W27" i="8" s="1"/>
  <c r="L27" i="8"/>
  <c r="N27" i="8"/>
  <c r="D27" i="8"/>
  <c r="F27" i="8"/>
  <c r="AR26" i="8"/>
  <c r="AT26" i="8" s="1"/>
  <c r="AJ26" i="8"/>
  <c r="AL26" i="8" s="1"/>
  <c r="AB26" i="8"/>
  <c r="AD26" i="8"/>
  <c r="T26" i="8"/>
  <c r="V26" i="8"/>
  <c r="L26" i="8"/>
  <c r="N26" i="8" s="1"/>
  <c r="O26" i="8" s="1"/>
  <c r="C63" i="8" s="1"/>
  <c r="D26" i="8"/>
  <c r="F26" i="8" s="1"/>
  <c r="G26" i="8" s="1"/>
  <c r="B63" i="8" s="1"/>
  <c r="AR25" i="8"/>
  <c r="AT25" i="8"/>
  <c r="AJ25" i="8"/>
  <c r="AL25" i="8"/>
  <c r="AB25" i="8"/>
  <c r="AD25" i="8" s="1"/>
  <c r="AE25" i="8" s="1"/>
  <c r="E62" i="8" s="1"/>
  <c r="T25" i="8"/>
  <c r="V25" i="8" s="1"/>
  <c r="L25" i="8"/>
  <c r="N25" i="8"/>
  <c r="D25" i="8"/>
  <c r="F25" i="8" s="1"/>
  <c r="G25" i="8" s="1"/>
  <c r="B62" i="8" s="1"/>
  <c r="AR24" i="8"/>
  <c r="AT24" i="8"/>
  <c r="AJ24" i="8"/>
  <c r="AL24" i="8" s="1"/>
  <c r="AM24" i="8" s="1"/>
  <c r="F61" i="8" s="1"/>
  <c r="AB24" i="8"/>
  <c r="AD24" i="8"/>
  <c r="T24" i="8"/>
  <c r="V24" i="8" s="1"/>
  <c r="L24" i="8"/>
  <c r="N24" i="8"/>
  <c r="D24" i="8"/>
  <c r="F24" i="8" s="1"/>
  <c r="AR23" i="8"/>
  <c r="AT23" i="8"/>
  <c r="AJ23" i="8"/>
  <c r="AL23" i="8" s="1"/>
  <c r="AM23" i="8" s="1"/>
  <c r="F60" i="8" s="1"/>
  <c r="AB23" i="8"/>
  <c r="AD23" i="8" s="1"/>
  <c r="T23" i="8"/>
  <c r="V23" i="8" s="1"/>
  <c r="L23" i="8"/>
  <c r="N23" i="8"/>
  <c r="D23" i="8"/>
  <c r="F23" i="8" s="1"/>
  <c r="AR22" i="8"/>
  <c r="AT22" i="8" s="1"/>
  <c r="AJ22" i="8"/>
  <c r="AL22" i="8" s="1"/>
  <c r="AM22" i="8" s="1"/>
  <c r="F59" i="8" s="1"/>
  <c r="AB22" i="8"/>
  <c r="AD22" i="8"/>
  <c r="T22" i="8"/>
  <c r="V22" i="8" s="1"/>
  <c r="L22" i="8"/>
  <c r="N22" i="8"/>
  <c r="D22" i="8"/>
  <c r="F22" i="8" s="1"/>
  <c r="AR21" i="8"/>
  <c r="AT21" i="8"/>
  <c r="AJ21" i="8"/>
  <c r="AL21" i="8" s="1"/>
  <c r="AM21" i="8" s="1"/>
  <c r="F58" i="8" s="1"/>
  <c r="AB21" i="8"/>
  <c r="AD21" i="8"/>
  <c r="T21" i="8"/>
  <c r="V21" i="8" s="1"/>
  <c r="L21" i="8"/>
  <c r="N21" i="8"/>
  <c r="D21" i="8"/>
  <c r="F21" i="8" s="1"/>
  <c r="AR20" i="8"/>
  <c r="AT20" i="8" s="1"/>
  <c r="AJ20" i="8"/>
  <c r="AL20" i="8" s="1"/>
  <c r="AM20" i="8" s="1"/>
  <c r="F57" i="8" s="1"/>
  <c r="AB20" i="8"/>
  <c r="AD20" i="8"/>
  <c r="AE20" i="8" s="1"/>
  <c r="E57" i="8" s="1"/>
  <c r="AB18" i="8"/>
  <c r="AD18" i="8"/>
  <c r="T20" i="8"/>
  <c r="V20" i="8" s="1"/>
  <c r="L20" i="8"/>
  <c r="N20" i="8" s="1"/>
  <c r="D20" i="8"/>
  <c r="F20" i="8"/>
  <c r="AR19" i="8"/>
  <c r="AT19" i="8" s="1"/>
  <c r="AJ19" i="8"/>
  <c r="AL19" i="8"/>
  <c r="AB19" i="8"/>
  <c r="AD19" i="8" s="1"/>
  <c r="T19" i="8"/>
  <c r="V19" i="8"/>
  <c r="L19" i="8"/>
  <c r="N19" i="8" s="1"/>
  <c r="O19" i="8" s="1"/>
  <c r="D19" i="8"/>
  <c r="F19" i="8" s="1"/>
  <c r="AR18" i="8"/>
  <c r="AT18" i="8" s="1"/>
  <c r="T18" i="8"/>
  <c r="V18" i="8"/>
  <c r="L18" i="8"/>
  <c r="N18" i="8"/>
  <c r="AR17" i="8"/>
  <c r="AT17" i="8"/>
  <c r="AJ17" i="8"/>
  <c r="AL17" i="8" s="1"/>
  <c r="AM17" i="8" s="1"/>
  <c r="F54" i="8" s="1"/>
  <c r="AB17" i="8"/>
  <c r="AD17" i="8"/>
  <c r="AE17" i="8" s="1"/>
  <c r="E54" i="8" s="1"/>
  <c r="T17" i="8"/>
  <c r="V17" i="8"/>
  <c r="L17" i="8"/>
  <c r="N17" i="8"/>
  <c r="O17" i="8" s="1"/>
  <c r="C54" i="8" s="1"/>
  <c r="AR16" i="8"/>
  <c r="AT16" i="8" s="1"/>
  <c r="AU16" i="8" s="1"/>
  <c r="G53" i="8" s="1"/>
  <c r="AJ16" i="8"/>
  <c r="AL16" i="8"/>
  <c r="AB16" i="8"/>
  <c r="AD16" i="8" s="1"/>
  <c r="AE16" i="8" s="1"/>
  <c r="E53" i="8" s="1"/>
  <c r="T16" i="8"/>
  <c r="V16" i="8"/>
  <c r="L16" i="8"/>
  <c r="N16" i="8" s="1"/>
  <c r="O16" i="8" s="1"/>
  <c r="C53" i="8" s="1"/>
  <c r="AR15" i="8"/>
  <c r="AT15" i="8"/>
  <c r="AJ15" i="8"/>
  <c r="AL15" i="8" s="1"/>
  <c r="AM15" i="8" s="1"/>
  <c r="F52" i="8" s="1"/>
  <c r="AB15" i="8"/>
  <c r="AD15" i="8"/>
  <c r="T15" i="8"/>
  <c r="V15" i="8" s="1"/>
  <c r="L15" i="8"/>
  <c r="N15" i="8"/>
  <c r="AR14" i="8"/>
  <c r="AT14" i="8" s="1"/>
  <c r="AJ14" i="8"/>
  <c r="AL14" i="8"/>
  <c r="AB14" i="8"/>
  <c r="AD14" i="8" s="1"/>
  <c r="T14" i="8"/>
  <c r="V14" i="8"/>
  <c r="L14" i="8"/>
  <c r="N14" i="8" s="1"/>
  <c r="O14" i="8" s="1"/>
  <c r="C51" i="8" s="1"/>
  <c r="D14" i="8"/>
  <c r="F14" i="8" s="1"/>
  <c r="G14" i="8" s="1"/>
  <c r="B51" i="8" s="1"/>
  <c r="AR13" i="8"/>
  <c r="AT13" i="8" s="1"/>
  <c r="AJ13" i="8"/>
  <c r="AL13" i="8"/>
  <c r="AB13" i="8"/>
  <c r="AD13" i="8" s="1"/>
  <c r="T13" i="8"/>
  <c r="V13" i="8" s="1"/>
  <c r="L13" i="8"/>
  <c r="N13" i="8" s="1"/>
  <c r="O13" i="8" s="1"/>
  <c r="C50" i="8" s="1"/>
  <c r="D13" i="8"/>
  <c r="F13" i="8"/>
  <c r="AR12" i="8"/>
  <c r="AT12" i="8" s="1"/>
  <c r="AJ12" i="8"/>
  <c r="AL12" i="8" s="1"/>
  <c r="AM12" i="8" s="1"/>
  <c r="F49" i="8" s="1"/>
  <c r="AB12" i="8"/>
  <c r="AD12" i="8" s="1"/>
  <c r="AE12" i="8" s="1"/>
  <c r="E49" i="8" s="1"/>
  <c r="T12" i="8"/>
  <c r="V12" i="8"/>
  <c r="L12" i="8"/>
  <c r="N12" i="8" s="1"/>
  <c r="D12" i="8"/>
  <c r="F12" i="8" s="1"/>
  <c r="G12" i="8" s="1"/>
  <c r="B49" i="8" s="1"/>
  <c r="AR11" i="8"/>
  <c r="AT11" i="8" s="1"/>
  <c r="AJ11" i="8"/>
  <c r="AL11" i="8"/>
  <c r="AB11" i="8"/>
  <c r="AD11" i="8" s="1"/>
  <c r="AE11" i="8" s="1"/>
  <c r="E48" i="8" s="1"/>
  <c r="T11" i="8"/>
  <c r="V11" i="8"/>
  <c r="L11" i="8"/>
  <c r="N11" i="8" s="1"/>
  <c r="D11" i="8"/>
  <c r="F11" i="8"/>
  <c r="G11" i="8" s="1"/>
  <c r="B48" i="8" s="1"/>
  <c r="AR10" i="8"/>
  <c r="AT10" i="8" s="1"/>
  <c r="AJ10" i="8"/>
  <c r="AL10" i="8" s="1"/>
  <c r="AB10" i="8"/>
  <c r="AD10" i="8" s="1"/>
  <c r="T10" i="8"/>
  <c r="V10" i="8" s="1"/>
  <c r="L10" i="8"/>
  <c r="N10" i="8" s="1"/>
  <c r="D10" i="8"/>
  <c r="F10" i="8" s="1"/>
  <c r="AR9" i="8"/>
  <c r="AT9" i="8" s="1"/>
  <c r="AJ9" i="8"/>
  <c r="AL9" i="8" s="1"/>
  <c r="AB9" i="8"/>
  <c r="AD9" i="8" s="1"/>
  <c r="T9" i="8"/>
  <c r="V9" i="8" s="1"/>
  <c r="L9" i="8"/>
  <c r="N9" i="8" s="1"/>
  <c r="O9" i="8" s="1"/>
  <c r="C46" i="8" s="1"/>
  <c r="D9" i="8"/>
  <c r="F9" i="8" s="1"/>
  <c r="AR8" i="8"/>
  <c r="AT8" i="8" s="1"/>
  <c r="AJ8" i="8"/>
  <c r="AL8" i="8" s="1"/>
  <c r="AB8" i="8"/>
  <c r="AD8" i="8" s="1"/>
  <c r="T8" i="8"/>
  <c r="V8" i="8" s="1"/>
  <c r="L8" i="8"/>
  <c r="N8" i="8" s="1"/>
  <c r="D8" i="8"/>
  <c r="F8" i="8" s="1"/>
  <c r="G8" i="8" s="1"/>
  <c r="B45" i="8" s="1"/>
  <c r="AR7" i="8"/>
  <c r="AT7" i="8" s="1"/>
  <c r="AJ7" i="8"/>
  <c r="AL7" i="8" s="1"/>
  <c r="AB7" i="8"/>
  <c r="AD7" i="8" s="1"/>
  <c r="T7" i="8"/>
  <c r="V7" i="8" s="1"/>
  <c r="L7" i="8"/>
  <c r="N7" i="8" s="1"/>
  <c r="O7" i="8" s="1"/>
  <c r="C44" i="8" s="1"/>
  <c r="D7" i="8"/>
  <c r="F7" i="8" s="1"/>
  <c r="AR6" i="8"/>
  <c r="AT6" i="8" s="1"/>
  <c r="AJ6" i="8"/>
  <c r="AL6" i="8" s="1"/>
  <c r="AB6" i="8"/>
  <c r="AD6" i="8" s="1"/>
  <c r="T6" i="8"/>
  <c r="V6" i="8" s="1"/>
  <c r="L6" i="8"/>
  <c r="N6" i="8" s="1"/>
  <c r="O6" i="8" s="1"/>
  <c r="C43" i="8" s="1"/>
  <c r="D6" i="8"/>
  <c r="F6" i="8" s="1"/>
  <c r="AR5" i="8"/>
  <c r="AT5" i="8" s="1"/>
  <c r="AJ5" i="8"/>
  <c r="AL5" i="8" s="1"/>
  <c r="AB5" i="8"/>
  <c r="AD5" i="8" s="1"/>
  <c r="AE5" i="8" s="1"/>
  <c r="E42" i="8" s="1"/>
  <c r="T5" i="8"/>
  <c r="V5" i="8" s="1"/>
  <c r="W5" i="8" s="1"/>
  <c r="D42" i="8" s="1"/>
  <c r="L5" i="8"/>
  <c r="N5" i="8"/>
  <c r="D5" i="8"/>
  <c r="F5" i="8" s="1"/>
  <c r="G5" i="8" s="1"/>
  <c r="B42" i="8" s="1"/>
  <c r="C40" i="6"/>
  <c r="D40" i="6"/>
  <c r="E40" i="6"/>
  <c r="F40" i="6"/>
  <c r="G40" i="6"/>
  <c r="B40" i="6"/>
  <c r="G40" i="4"/>
  <c r="C40" i="4"/>
  <c r="D40" i="4"/>
  <c r="E40" i="4"/>
  <c r="F40" i="4"/>
  <c r="B40" i="4"/>
  <c r="O37" i="8"/>
  <c r="C74" i="8" s="1"/>
  <c r="AT38" i="6"/>
  <c r="AU38" i="6" s="1"/>
  <c r="G75" i="6" s="1"/>
  <c r="AR38" i="6"/>
  <c r="AL38" i="6"/>
  <c r="AM38" i="6" s="1"/>
  <c r="F75" i="6" s="1"/>
  <c r="AJ38" i="6"/>
  <c r="AB38" i="6"/>
  <c r="AD38" i="6"/>
  <c r="T38" i="6"/>
  <c r="V38" i="6" s="1"/>
  <c r="L38" i="6"/>
  <c r="N38" i="6"/>
  <c r="O38" i="6" s="1"/>
  <c r="C75" i="6" s="1"/>
  <c r="F38" i="6"/>
  <c r="G38" i="6" s="1"/>
  <c r="B75" i="6" s="1"/>
  <c r="D38" i="6"/>
  <c r="AT37" i="6"/>
  <c r="AU37" i="6"/>
  <c r="G74" i="6" s="1"/>
  <c r="AR37" i="6"/>
  <c r="AL37" i="6"/>
  <c r="AM37" i="6"/>
  <c r="F74" i="6" s="1"/>
  <c r="AJ37" i="6"/>
  <c r="AB37" i="6"/>
  <c r="AD37" i="6"/>
  <c r="AE37" i="6" s="1"/>
  <c r="E74" i="6" s="1"/>
  <c r="V37" i="6"/>
  <c r="W37" i="6"/>
  <c r="D74" i="6" s="1"/>
  <c r="T37" i="6"/>
  <c r="L37" i="6"/>
  <c r="N37" i="6"/>
  <c r="D37" i="6"/>
  <c r="F37" i="6" s="1"/>
  <c r="G37" i="6" s="1"/>
  <c r="B74" i="6" s="1"/>
  <c r="AT36" i="6"/>
  <c r="AU36" i="6" s="1"/>
  <c r="G73" i="6" s="1"/>
  <c r="AR36" i="6"/>
  <c r="AJ36" i="6"/>
  <c r="AL36" i="6" s="1"/>
  <c r="AB36" i="6"/>
  <c r="AD36" i="6" s="1"/>
  <c r="T36" i="6"/>
  <c r="V36" i="6"/>
  <c r="L36" i="6"/>
  <c r="N36" i="6"/>
  <c r="D36" i="6"/>
  <c r="F36" i="6" s="1"/>
  <c r="AT35" i="6"/>
  <c r="AU35" i="6" s="1"/>
  <c r="G72" i="6" s="1"/>
  <c r="AR35" i="6"/>
  <c r="AJ35" i="6"/>
  <c r="AL35" i="6" s="1"/>
  <c r="AB35" i="6"/>
  <c r="AD35" i="6" s="1"/>
  <c r="T35" i="6"/>
  <c r="V35" i="6"/>
  <c r="N35" i="6"/>
  <c r="O35" i="6" s="1"/>
  <c r="C72" i="6" s="1"/>
  <c r="D35" i="6"/>
  <c r="F35" i="6" s="1"/>
  <c r="AR34" i="6"/>
  <c r="AT34" i="6" s="1"/>
  <c r="AR18" i="6"/>
  <c r="AT18" i="6" s="1"/>
  <c r="AJ34" i="6"/>
  <c r="AL34" i="6" s="1"/>
  <c r="AB34" i="6"/>
  <c r="AD34" i="6" s="1"/>
  <c r="T34" i="6"/>
  <c r="V34" i="6" s="1"/>
  <c r="L34" i="6"/>
  <c r="N34" i="6" s="1"/>
  <c r="D34" i="6"/>
  <c r="F34" i="6" s="1"/>
  <c r="AR33" i="6"/>
  <c r="AT33" i="6" s="1"/>
  <c r="AJ33" i="6"/>
  <c r="AL33" i="6" s="1"/>
  <c r="AB33" i="6"/>
  <c r="AD33" i="6" s="1"/>
  <c r="T33" i="6"/>
  <c r="V33" i="6" s="1"/>
  <c r="L33" i="6"/>
  <c r="N33" i="6" s="1"/>
  <c r="D33" i="6"/>
  <c r="F33" i="6" s="1"/>
  <c r="AR32" i="6"/>
  <c r="AT32" i="6" s="1"/>
  <c r="AJ32" i="6"/>
  <c r="AL32" i="6" s="1"/>
  <c r="AB32" i="6"/>
  <c r="AD32" i="6" s="1"/>
  <c r="T32" i="6"/>
  <c r="V32" i="6" s="1"/>
  <c r="L32" i="6"/>
  <c r="N32" i="6" s="1"/>
  <c r="D32" i="6"/>
  <c r="F32" i="6" s="1"/>
  <c r="G32" i="6" s="1"/>
  <c r="B69" i="6" s="1"/>
  <c r="D18" i="6"/>
  <c r="F18" i="6" s="1"/>
  <c r="AR31" i="6"/>
  <c r="AT31" i="6" s="1"/>
  <c r="AJ31" i="6"/>
  <c r="AL31" i="6" s="1"/>
  <c r="AB31" i="6"/>
  <c r="AD31" i="6" s="1"/>
  <c r="T31" i="6"/>
  <c r="V31" i="6" s="1"/>
  <c r="L31" i="6"/>
  <c r="N31" i="6" s="1"/>
  <c r="D31" i="6"/>
  <c r="F31" i="6" s="1"/>
  <c r="AR30" i="6"/>
  <c r="AT30" i="6" s="1"/>
  <c r="AJ30" i="6"/>
  <c r="AL30" i="6" s="1"/>
  <c r="AB30" i="6"/>
  <c r="AD30" i="6" s="1"/>
  <c r="T30" i="6"/>
  <c r="V30" i="6" s="1"/>
  <c r="L30" i="6"/>
  <c r="N30" i="6" s="1"/>
  <c r="D30" i="6"/>
  <c r="F30" i="6" s="1"/>
  <c r="AR29" i="6"/>
  <c r="AT29" i="6" s="1"/>
  <c r="AJ29" i="6"/>
  <c r="AL29" i="6" s="1"/>
  <c r="AB29" i="6"/>
  <c r="AD29" i="6" s="1"/>
  <c r="T29" i="6"/>
  <c r="V29" i="6" s="1"/>
  <c r="T18" i="6"/>
  <c r="V18" i="6" s="1"/>
  <c r="L29" i="6"/>
  <c r="N29" i="6" s="1"/>
  <c r="D29" i="6"/>
  <c r="F29" i="6" s="1"/>
  <c r="AR28" i="6"/>
  <c r="AT28" i="6" s="1"/>
  <c r="AJ28" i="6"/>
  <c r="AL28" i="6" s="1"/>
  <c r="AB28" i="6"/>
  <c r="AD28" i="6" s="1"/>
  <c r="T28" i="6"/>
  <c r="V28" i="6" s="1"/>
  <c r="L28" i="6"/>
  <c r="N28" i="6" s="1"/>
  <c r="D28" i="6"/>
  <c r="F28" i="6" s="1"/>
  <c r="AR27" i="6"/>
  <c r="AT27" i="6" s="1"/>
  <c r="AJ27" i="6"/>
  <c r="AL27" i="6" s="1"/>
  <c r="AB27" i="6"/>
  <c r="AD27" i="6" s="1"/>
  <c r="T27" i="6"/>
  <c r="V27" i="6" s="1"/>
  <c r="L27" i="6"/>
  <c r="N27" i="6" s="1"/>
  <c r="D27" i="6"/>
  <c r="F27" i="6" s="1"/>
  <c r="AR26" i="6"/>
  <c r="AT26" i="6" s="1"/>
  <c r="AJ26" i="6"/>
  <c r="AL26" i="6" s="1"/>
  <c r="AB26" i="6"/>
  <c r="AD26" i="6" s="1"/>
  <c r="T26" i="6"/>
  <c r="V26" i="6" s="1"/>
  <c r="L26" i="6"/>
  <c r="N26" i="6" s="1"/>
  <c r="D26" i="6"/>
  <c r="F26" i="6" s="1"/>
  <c r="AR25" i="6"/>
  <c r="AT25" i="6" s="1"/>
  <c r="AJ25" i="6"/>
  <c r="AL25" i="6" s="1"/>
  <c r="AB25" i="6"/>
  <c r="AD25" i="6" s="1"/>
  <c r="T25" i="6"/>
  <c r="V25" i="6" s="1"/>
  <c r="L25" i="6"/>
  <c r="N25" i="6" s="1"/>
  <c r="D25" i="6"/>
  <c r="F25" i="6" s="1"/>
  <c r="AR24" i="6"/>
  <c r="AT24" i="6" s="1"/>
  <c r="AJ24" i="6"/>
  <c r="AL24" i="6" s="1"/>
  <c r="AB24" i="6"/>
  <c r="AD24" i="6" s="1"/>
  <c r="T24" i="6"/>
  <c r="V24" i="6" s="1"/>
  <c r="L24" i="6"/>
  <c r="N24" i="6" s="1"/>
  <c r="D24" i="6"/>
  <c r="F24" i="6" s="1"/>
  <c r="AR23" i="6"/>
  <c r="AT23" i="6" s="1"/>
  <c r="AJ23" i="6"/>
  <c r="AL23" i="6" s="1"/>
  <c r="AB23" i="6"/>
  <c r="AD23" i="6" s="1"/>
  <c r="T23" i="6"/>
  <c r="V23" i="6" s="1"/>
  <c r="L23" i="6"/>
  <c r="N23" i="6" s="1"/>
  <c r="D23" i="6"/>
  <c r="F23" i="6" s="1"/>
  <c r="AR22" i="6"/>
  <c r="AT22" i="6" s="1"/>
  <c r="AJ22" i="6"/>
  <c r="AL22" i="6" s="1"/>
  <c r="AB22" i="6"/>
  <c r="AD22" i="6" s="1"/>
  <c r="T22" i="6"/>
  <c r="V22" i="6" s="1"/>
  <c r="L22" i="6"/>
  <c r="N22" i="6" s="1"/>
  <c r="D22" i="6"/>
  <c r="F22" i="6" s="1"/>
  <c r="AR21" i="6"/>
  <c r="AT21" i="6" s="1"/>
  <c r="AJ21" i="6"/>
  <c r="AL21" i="6" s="1"/>
  <c r="AB21" i="6"/>
  <c r="AD21" i="6" s="1"/>
  <c r="T21" i="6"/>
  <c r="V21" i="6" s="1"/>
  <c r="L21" i="6"/>
  <c r="N21" i="6" s="1"/>
  <c r="D21" i="6"/>
  <c r="F21" i="6" s="1"/>
  <c r="AR20" i="6"/>
  <c r="AT20" i="6" s="1"/>
  <c r="AJ20" i="6"/>
  <c r="AL20" i="6" s="1"/>
  <c r="AB20" i="6"/>
  <c r="AD20" i="6" s="1"/>
  <c r="T20" i="6"/>
  <c r="V20" i="6" s="1"/>
  <c r="L20" i="6"/>
  <c r="N20" i="6" s="1"/>
  <c r="D20" i="6"/>
  <c r="F20" i="6" s="1"/>
  <c r="AR19" i="6"/>
  <c r="AT19" i="6" s="1"/>
  <c r="AJ19" i="6"/>
  <c r="AL19" i="6" s="1"/>
  <c r="AB19" i="6"/>
  <c r="AD19" i="6" s="1"/>
  <c r="T19" i="6"/>
  <c r="V19" i="6" s="1"/>
  <c r="L19" i="6"/>
  <c r="N19" i="6" s="1"/>
  <c r="D19" i="6"/>
  <c r="F19" i="6" s="1"/>
  <c r="G19" i="6" s="1"/>
  <c r="B56" i="6" s="1"/>
  <c r="AJ18" i="6"/>
  <c r="AL18" i="6" s="1"/>
  <c r="AB18" i="6"/>
  <c r="AD18" i="6" s="1"/>
  <c r="L18" i="6"/>
  <c r="N18" i="6" s="1"/>
  <c r="AR17" i="6"/>
  <c r="AT17" i="6" s="1"/>
  <c r="AU17" i="6" s="1"/>
  <c r="G54" i="6" s="1"/>
  <c r="AJ17" i="6"/>
  <c r="AL17" i="6" s="1"/>
  <c r="AB17" i="6"/>
  <c r="AD17" i="6" s="1"/>
  <c r="T17" i="6"/>
  <c r="V17" i="6"/>
  <c r="W17" i="6" s="1"/>
  <c r="D54" i="6" s="1"/>
  <c r="L17" i="6"/>
  <c r="N17" i="6"/>
  <c r="O17" i="6" s="1"/>
  <c r="C54" i="6" s="1"/>
  <c r="D17" i="6"/>
  <c r="F17" i="6" s="1"/>
  <c r="G17" i="6" s="1"/>
  <c r="B54" i="6" s="1"/>
  <c r="AR16" i="6"/>
  <c r="AT16" i="6" s="1"/>
  <c r="AU16" i="6" s="1"/>
  <c r="G53" i="6" s="1"/>
  <c r="AJ16" i="6"/>
  <c r="AL16" i="6" s="1"/>
  <c r="AM16" i="6" s="1"/>
  <c r="F53" i="6" s="1"/>
  <c r="AB16" i="6"/>
  <c r="AD16" i="6" s="1"/>
  <c r="T16" i="6"/>
  <c r="V16" i="6" s="1"/>
  <c r="L16" i="6"/>
  <c r="N16" i="6" s="1"/>
  <c r="D16" i="6"/>
  <c r="F16" i="6" s="1"/>
  <c r="AR15" i="6"/>
  <c r="AT15" i="6" s="1"/>
  <c r="AU15" i="6" s="1"/>
  <c r="G52" i="6" s="1"/>
  <c r="AJ15" i="6"/>
  <c r="AL15" i="6" s="1"/>
  <c r="AB15" i="6"/>
  <c r="AD15" i="6" s="1"/>
  <c r="T15" i="6"/>
  <c r="V15" i="6" s="1"/>
  <c r="L15" i="6"/>
  <c r="N15" i="6" s="1"/>
  <c r="D15" i="6"/>
  <c r="F15" i="6" s="1"/>
  <c r="AR14" i="6"/>
  <c r="AT14" i="6" s="1"/>
  <c r="AU14" i="6" s="1"/>
  <c r="G51" i="6" s="1"/>
  <c r="AJ14" i="6"/>
  <c r="AL14" i="6" s="1"/>
  <c r="AB14" i="6"/>
  <c r="AD14" i="6" s="1"/>
  <c r="T14" i="6"/>
  <c r="V14" i="6" s="1"/>
  <c r="L14" i="6"/>
  <c r="N14" i="6" s="1"/>
  <c r="D14" i="6"/>
  <c r="F14" i="6" s="1"/>
  <c r="G14" i="6" s="1"/>
  <c r="B51" i="6" s="1"/>
  <c r="AR13" i="6"/>
  <c r="AT13" i="6" s="1"/>
  <c r="AU13" i="6" s="1"/>
  <c r="G50" i="6" s="1"/>
  <c r="AJ13" i="6"/>
  <c r="AL13" i="6" s="1"/>
  <c r="AM13" i="6" s="1"/>
  <c r="F50" i="6" s="1"/>
  <c r="AB13" i="6"/>
  <c r="AD13" i="6" s="1"/>
  <c r="T13" i="6"/>
  <c r="V13" i="6" s="1"/>
  <c r="W13" i="6" s="1"/>
  <c r="D50" i="6" s="1"/>
  <c r="L13" i="6"/>
  <c r="N13" i="6" s="1"/>
  <c r="D13" i="6"/>
  <c r="F13" i="6"/>
  <c r="AR12" i="6"/>
  <c r="AT12" i="6" s="1"/>
  <c r="AJ12" i="6"/>
  <c r="AL12" i="6" s="1"/>
  <c r="AB12" i="6"/>
  <c r="AD12" i="6" s="1"/>
  <c r="T12" i="6"/>
  <c r="V12" i="6" s="1"/>
  <c r="L12" i="6"/>
  <c r="N12" i="6" s="1"/>
  <c r="D12" i="6"/>
  <c r="F12" i="6" s="1"/>
  <c r="AR11" i="6"/>
  <c r="AT11" i="6" s="1"/>
  <c r="AU11" i="6" s="1"/>
  <c r="G48" i="6" s="1"/>
  <c r="AJ11" i="6"/>
  <c r="AL11" i="6" s="1"/>
  <c r="AM11" i="6" s="1"/>
  <c r="F48" i="6" s="1"/>
  <c r="AB11" i="6"/>
  <c r="AD11" i="6" s="1"/>
  <c r="T11" i="6"/>
  <c r="V11" i="6" s="1"/>
  <c r="L11" i="6"/>
  <c r="N11" i="6" s="1"/>
  <c r="D11" i="6"/>
  <c r="F11" i="6" s="1"/>
  <c r="G11" i="6" s="1"/>
  <c r="B48" i="6" s="1"/>
  <c r="AR10" i="6"/>
  <c r="AT10" i="6" s="1"/>
  <c r="AU10" i="6" s="1"/>
  <c r="G47" i="6" s="1"/>
  <c r="AJ10" i="6"/>
  <c r="AL10" i="6" s="1"/>
  <c r="AB10" i="6"/>
  <c r="AD10" i="6" s="1"/>
  <c r="AE10" i="6" s="1"/>
  <c r="E47" i="6" s="1"/>
  <c r="T10" i="6"/>
  <c r="V10" i="6" s="1"/>
  <c r="L10" i="6"/>
  <c r="N10" i="6" s="1"/>
  <c r="D10" i="6"/>
  <c r="F10" i="6" s="1"/>
  <c r="AR9" i="6"/>
  <c r="AT9" i="6" s="1"/>
  <c r="AJ9" i="6"/>
  <c r="AL9" i="6" s="1"/>
  <c r="AB9" i="6"/>
  <c r="AD9" i="6" s="1"/>
  <c r="T9" i="6"/>
  <c r="V9" i="6" s="1"/>
  <c r="L9" i="6"/>
  <c r="N9" i="6" s="1"/>
  <c r="O9" i="6" s="1"/>
  <c r="C46" i="6" s="1"/>
  <c r="D9" i="6"/>
  <c r="F9" i="6" s="1"/>
  <c r="AR8" i="6"/>
  <c r="AT8" i="6" s="1"/>
  <c r="AJ8" i="6"/>
  <c r="AL8" i="6" s="1"/>
  <c r="AB8" i="6"/>
  <c r="AD8" i="6" s="1"/>
  <c r="T8" i="6"/>
  <c r="V8" i="6"/>
  <c r="L8" i="6"/>
  <c r="N8" i="6" s="1"/>
  <c r="D8" i="6"/>
  <c r="F8" i="6" s="1"/>
  <c r="G8" i="6" s="1"/>
  <c r="B45" i="6" s="1"/>
  <c r="AR7" i="6"/>
  <c r="AT7" i="6" s="1"/>
  <c r="AU7" i="6" s="1"/>
  <c r="G44" i="6" s="1"/>
  <c r="AJ7" i="6"/>
  <c r="AL7" i="6" s="1"/>
  <c r="AB7" i="6"/>
  <c r="AD7" i="6"/>
  <c r="T7" i="6"/>
  <c r="V7" i="6" s="1"/>
  <c r="W7" i="6" s="1"/>
  <c r="D44" i="6" s="1"/>
  <c r="L7" i="6"/>
  <c r="N7" i="6" s="1"/>
  <c r="O7" i="6" s="1"/>
  <c r="C44" i="6" s="1"/>
  <c r="D7" i="6"/>
  <c r="F7" i="6" s="1"/>
  <c r="AR6" i="6"/>
  <c r="AT6" i="6"/>
  <c r="AJ6" i="6"/>
  <c r="AL6" i="6" s="1"/>
  <c r="AB6" i="6"/>
  <c r="AD6" i="6" s="1"/>
  <c r="T6" i="6"/>
  <c r="V6" i="6" s="1"/>
  <c r="L6" i="6"/>
  <c r="N6" i="6"/>
  <c r="D6" i="6"/>
  <c r="F6" i="6"/>
  <c r="AR5" i="6"/>
  <c r="AT5" i="6" s="1"/>
  <c r="AU5" i="6" s="1"/>
  <c r="G42" i="6" s="1"/>
  <c r="AJ5" i="6"/>
  <c r="AL5" i="6" s="1"/>
  <c r="AB5" i="6"/>
  <c r="AD5" i="6" s="1"/>
  <c r="T5" i="6"/>
  <c r="V5" i="6" s="1"/>
  <c r="W5" i="6" s="1"/>
  <c r="D42" i="6" s="1"/>
  <c r="L5" i="6"/>
  <c r="N5" i="6" s="1"/>
  <c r="O5" i="6" s="1"/>
  <c r="C42" i="6" s="1"/>
  <c r="D5" i="6"/>
  <c r="F5" i="6" s="1"/>
  <c r="G5" i="6" s="1"/>
  <c r="B42" i="6" s="1"/>
  <c r="AE38" i="6"/>
  <c r="E75" i="6" s="1"/>
  <c r="AT35" i="4"/>
  <c r="AU35" i="4" s="1"/>
  <c r="G72" i="4" s="1"/>
  <c r="AT36" i="4"/>
  <c r="AU36" i="4"/>
  <c r="G73" i="4" s="1"/>
  <c r="AT37" i="4"/>
  <c r="AU37" i="4" s="1"/>
  <c r="G74" i="4" s="1"/>
  <c r="AT38" i="4"/>
  <c r="AU38" i="4" s="1"/>
  <c r="G75" i="4" s="1"/>
  <c r="AL37" i="4"/>
  <c r="AM37" i="4" s="1"/>
  <c r="F74" i="4" s="1"/>
  <c r="AL38" i="4"/>
  <c r="AM38" i="4"/>
  <c r="F75" i="4" s="1"/>
  <c r="AD37" i="4"/>
  <c r="AE37" i="4" s="1"/>
  <c r="E74" i="4" s="1"/>
  <c r="V37" i="4"/>
  <c r="W37" i="4" s="1"/>
  <c r="D74" i="4" s="1"/>
  <c r="V38" i="4"/>
  <c r="W38" i="4" s="1"/>
  <c r="D75" i="4" s="1"/>
  <c r="N35" i="4"/>
  <c r="O35" i="4"/>
  <c r="C72" i="4" s="1"/>
  <c r="N36" i="4"/>
  <c r="O36" i="4" s="1"/>
  <c r="C73" i="4" s="1"/>
  <c r="N37" i="4"/>
  <c r="O37" i="4"/>
  <c r="C74" i="4" s="1"/>
  <c r="N38" i="4"/>
  <c r="O38" i="4" s="1"/>
  <c r="C75" i="4" s="1"/>
  <c r="F37" i="4"/>
  <c r="G37" i="4"/>
  <c r="B74" i="4" s="1"/>
  <c r="F38" i="4"/>
  <c r="G38" i="4" s="1"/>
  <c r="B75" i="4" s="1"/>
  <c r="AR35" i="4"/>
  <c r="AR36" i="4"/>
  <c r="AR37" i="4"/>
  <c r="AR38" i="4"/>
  <c r="AJ37" i="4"/>
  <c r="AJ38" i="4"/>
  <c r="AB37" i="4"/>
  <c r="AB38" i="4"/>
  <c r="AD38" i="4" s="1"/>
  <c r="AB18" i="4"/>
  <c r="AD18" i="4" s="1"/>
  <c r="T37" i="4"/>
  <c r="T38" i="4"/>
  <c r="L35" i="4"/>
  <c r="L36" i="4"/>
  <c r="L37" i="4"/>
  <c r="L38" i="4"/>
  <c r="D37" i="4"/>
  <c r="D38" i="4"/>
  <c r="L5" i="4"/>
  <c r="N5" i="4" s="1"/>
  <c r="L6" i="4"/>
  <c r="N6" i="4"/>
  <c r="L7" i="4"/>
  <c r="N7" i="4" s="1"/>
  <c r="AJ36" i="4"/>
  <c r="AL36" i="4" s="1"/>
  <c r="AJ18" i="4"/>
  <c r="AL18" i="4" s="1"/>
  <c r="AJ35" i="4"/>
  <c r="AL35" i="4" s="1"/>
  <c r="T35" i="4"/>
  <c r="V35" i="4" s="1"/>
  <c r="T36" i="4"/>
  <c r="V36" i="4" s="1"/>
  <c r="AB36" i="4"/>
  <c r="AD36" i="4" s="1"/>
  <c r="AB35" i="4"/>
  <c r="AD35" i="4" s="1"/>
  <c r="AB5" i="4"/>
  <c r="AD5" i="4" s="1"/>
  <c r="AB6" i="4"/>
  <c r="AD6" i="4"/>
  <c r="AB7" i="4"/>
  <c r="AD7" i="4"/>
  <c r="AB8" i="4"/>
  <c r="AD8" i="4" s="1"/>
  <c r="AB9" i="4"/>
  <c r="AD9" i="4"/>
  <c r="AB10" i="4"/>
  <c r="AD10" i="4" s="1"/>
  <c r="AB11" i="4"/>
  <c r="AD11" i="4" s="1"/>
  <c r="AB12" i="4"/>
  <c r="AD12" i="4"/>
  <c r="AB13" i="4"/>
  <c r="AD13" i="4"/>
  <c r="AB14" i="4"/>
  <c r="AD14" i="4" s="1"/>
  <c r="AB15" i="4"/>
  <c r="AD15" i="4"/>
  <c r="AB16" i="4"/>
  <c r="AD16" i="4" s="1"/>
  <c r="AB17" i="4"/>
  <c r="AD17" i="4" s="1"/>
  <c r="AB19" i="4"/>
  <c r="AD19" i="4" s="1"/>
  <c r="AB20" i="4"/>
  <c r="AD20" i="4"/>
  <c r="AB21" i="4"/>
  <c r="AD21" i="4" s="1"/>
  <c r="AB22" i="4"/>
  <c r="AD22" i="4" s="1"/>
  <c r="AB23" i="4"/>
  <c r="AD23" i="4"/>
  <c r="AB24" i="4"/>
  <c r="AD24" i="4" s="1"/>
  <c r="AB25" i="4"/>
  <c r="AD25" i="4" s="1"/>
  <c r="AB26" i="4"/>
  <c r="AD26" i="4" s="1"/>
  <c r="AB27" i="4"/>
  <c r="AD27" i="4" s="1"/>
  <c r="AB28" i="4"/>
  <c r="AD28" i="4"/>
  <c r="AB29" i="4"/>
  <c r="AD29" i="4"/>
  <c r="AB30" i="4"/>
  <c r="AD30" i="4"/>
  <c r="AB31" i="4"/>
  <c r="AD31" i="4" s="1"/>
  <c r="AB32" i="4"/>
  <c r="AD32" i="4" s="1"/>
  <c r="AB33" i="4"/>
  <c r="AD33" i="4" s="1"/>
  <c r="AB34" i="4"/>
  <c r="AD34" i="4" s="1"/>
  <c r="D35" i="4"/>
  <c r="F35" i="4" s="1"/>
  <c r="G35" i="4" s="1"/>
  <c r="B72" i="4" s="1"/>
  <c r="D36" i="4"/>
  <c r="F36" i="4" s="1"/>
  <c r="D5" i="4"/>
  <c r="F5" i="4"/>
  <c r="D6" i="4"/>
  <c r="F6" i="4" s="1"/>
  <c r="D18" i="4"/>
  <c r="F18" i="4" s="1"/>
  <c r="G31" i="4" s="1"/>
  <c r="B68" i="4" s="1"/>
  <c r="D34" i="4"/>
  <c r="F34" i="4" s="1"/>
  <c r="D33" i="4"/>
  <c r="F33" i="4" s="1"/>
  <c r="D32" i="4"/>
  <c r="F32" i="4" s="1"/>
  <c r="G32" i="4" s="1"/>
  <c r="B69" i="4" s="1"/>
  <c r="D31" i="4"/>
  <c r="F31" i="4" s="1"/>
  <c r="D30" i="4"/>
  <c r="F30" i="4" s="1"/>
  <c r="D29" i="4"/>
  <c r="F29" i="4" s="1"/>
  <c r="D28" i="4"/>
  <c r="F28" i="4"/>
  <c r="D27" i="4"/>
  <c r="F27" i="4" s="1"/>
  <c r="D26" i="4"/>
  <c r="F26" i="4" s="1"/>
  <c r="G26" i="4" s="1"/>
  <c r="B63" i="4" s="1"/>
  <c r="D25" i="4"/>
  <c r="F25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7" i="4"/>
  <c r="F17" i="4" s="1"/>
  <c r="D16" i="4"/>
  <c r="F16" i="4" s="1"/>
  <c r="D15" i="4"/>
  <c r="F15" i="4" s="1"/>
  <c r="G15" i="4" s="1"/>
  <c r="B52" i="4" s="1"/>
  <c r="D14" i="4"/>
  <c r="F14" i="4" s="1"/>
  <c r="D13" i="4"/>
  <c r="F13" i="4" s="1"/>
  <c r="D12" i="4"/>
  <c r="F12" i="4" s="1"/>
  <c r="D11" i="4"/>
  <c r="F11" i="4" s="1"/>
  <c r="D10" i="4"/>
  <c r="F10" i="4"/>
  <c r="G10" i="4" s="1"/>
  <c r="B47" i="4" s="1"/>
  <c r="D9" i="4"/>
  <c r="F9" i="4" s="1"/>
  <c r="D8" i="4"/>
  <c r="F8" i="4" s="1"/>
  <c r="D7" i="4"/>
  <c r="F7" i="4" s="1"/>
  <c r="L34" i="4"/>
  <c r="N34" i="4" s="1"/>
  <c r="L33" i="4"/>
  <c r="N33" i="4" s="1"/>
  <c r="L32" i="4"/>
  <c r="N32" i="4" s="1"/>
  <c r="L31" i="4"/>
  <c r="N31" i="4" s="1"/>
  <c r="L30" i="4"/>
  <c r="N30" i="4" s="1"/>
  <c r="L29" i="4"/>
  <c r="N29" i="4" s="1"/>
  <c r="L28" i="4"/>
  <c r="N28" i="4" s="1"/>
  <c r="O28" i="4" s="1"/>
  <c r="C65" i="4" s="1"/>
  <c r="L27" i="4"/>
  <c r="N27" i="4" s="1"/>
  <c r="L26" i="4"/>
  <c r="N26" i="4" s="1"/>
  <c r="L25" i="4"/>
  <c r="N25" i="4" s="1"/>
  <c r="L24" i="4"/>
  <c r="N24" i="4" s="1"/>
  <c r="L23" i="4"/>
  <c r="N23" i="4" s="1"/>
  <c r="L22" i="4"/>
  <c r="N22" i="4" s="1"/>
  <c r="L18" i="4"/>
  <c r="N18" i="4" s="1"/>
  <c r="L21" i="4"/>
  <c r="N21" i="4" s="1"/>
  <c r="L20" i="4"/>
  <c r="N20" i="4" s="1"/>
  <c r="L19" i="4"/>
  <c r="N19" i="4" s="1"/>
  <c r="L17" i="4"/>
  <c r="N17" i="4" s="1"/>
  <c r="L16" i="4"/>
  <c r="N16" i="4" s="1"/>
  <c r="L15" i="4"/>
  <c r="N15" i="4"/>
  <c r="L14" i="4"/>
  <c r="N14" i="4" s="1"/>
  <c r="L13" i="4"/>
  <c r="N13" i="4"/>
  <c r="L12" i="4"/>
  <c r="N12" i="4" s="1"/>
  <c r="O12" i="4" s="1"/>
  <c r="C49" i="4" s="1"/>
  <c r="L11" i="4"/>
  <c r="N11" i="4" s="1"/>
  <c r="L10" i="4"/>
  <c r="N10" i="4"/>
  <c r="L9" i="4"/>
  <c r="N9" i="4" s="1"/>
  <c r="O9" i="4" s="1"/>
  <c r="C46" i="4" s="1"/>
  <c r="L8" i="4"/>
  <c r="N8" i="4" s="1"/>
  <c r="M4" i="1"/>
  <c r="AK4" i="1"/>
  <c r="AJ34" i="4"/>
  <c r="AL34" i="4" s="1"/>
  <c r="AM34" i="4" s="1"/>
  <c r="F71" i="4" s="1"/>
  <c r="AR34" i="4"/>
  <c r="AT34" i="4" s="1"/>
  <c r="AR18" i="4"/>
  <c r="AT18" i="4" s="1"/>
  <c r="T34" i="4"/>
  <c r="V34" i="4"/>
  <c r="T18" i="4"/>
  <c r="V18" i="4" s="1"/>
  <c r="AJ33" i="4"/>
  <c r="AL33" i="4" s="1"/>
  <c r="AR33" i="4"/>
  <c r="AT33" i="4" s="1"/>
  <c r="T33" i="4"/>
  <c r="V33" i="4" s="1"/>
  <c r="AJ32" i="4"/>
  <c r="AL32" i="4" s="1"/>
  <c r="AR32" i="4"/>
  <c r="AT32" i="4" s="1"/>
  <c r="T32" i="4"/>
  <c r="V32" i="4" s="1"/>
  <c r="AJ31" i="4"/>
  <c r="AL31" i="4" s="1"/>
  <c r="AR31" i="4"/>
  <c r="AT31" i="4" s="1"/>
  <c r="AU31" i="4" s="1"/>
  <c r="G68" i="4" s="1"/>
  <c r="T31" i="4"/>
  <c r="V31" i="4"/>
  <c r="AJ30" i="4"/>
  <c r="AL30" i="4" s="1"/>
  <c r="AM30" i="4" s="1"/>
  <c r="F67" i="4" s="1"/>
  <c r="AR30" i="4"/>
  <c r="AT30" i="4" s="1"/>
  <c r="T30" i="4"/>
  <c r="V30" i="4" s="1"/>
  <c r="W30" i="4" s="1"/>
  <c r="D67" i="4" s="1"/>
  <c r="AJ29" i="4"/>
  <c r="AL29" i="4" s="1"/>
  <c r="AR29" i="4"/>
  <c r="AT29" i="4" s="1"/>
  <c r="AU29" i="4" s="1"/>
  <c r="G66" i="4" s="1"/>
  <c r="T29" i="4"/>
  <c r="V29" i="4" s="1"/>
  <c r="AJ28" i="4"/>
  <c r="AL28" i="4" s="1"/>
  <c r="AR28" i="4"/>
  <c r="AT28" i="4" s="1"/>
  <c r="AU28" i="4" s="1"/>
  <c r="G65" i="4" s="1"/>
  <c r="T28" i="4"/>
  <c r="V28" i="4" s="1"/>
  <c r="W28" i="4" s="1"/>
  <c r="D65" i="4" s="1"/>
  <c r="AJ27" i="4"/>
  <c r="AL27" i="4" s="1"/>
  <c r="AR27" i="4"/>
  <c r="AT27" i="4" s="1"/>
  <c r="AU27" i="4" s="1"/>
  <c r="G64" i="4" s="1"/>
  <c r="T27" i="4"/>
  <c r="V27" i="4" s="1"/>
  <c r="AJ26" i="4"/>
  <c r="AL26" i="4" s="1"/>
  <c r="AR26" i="4"/>
  <c r="AT26" i="4" s="1"/>
  <c r="T26" i="4"/>
  <c r="V26" i="4" s="1"/>
  <c r="W26" i="4" s="1"/>
  <c r="D63" i="4" s="1"/>
  <c r="AJ25" i="4"/>
  <c r="AL25" i="4" s="1"/>
  <c r="AM25" i="4" s="1"/>
  <c r="F62" i="4" s="1"/>
  <c r="AR25" i="4"/>
  <c r="AT25" i="4" s="1"/>
  <c r="T25" i="4"/>
  <c r="V25" i="4" s="1"/>
  <c r="AJ24" i="4"/>
  <c r="AL24" i="4" s="1"/>
  <c r="AR24" i="4"/>
  <c r="AT24" i="4"/>
  <c r="T24" i="4"/>
  <c r="V24" i="4" s="1"/>
  <c r="AJ23" i="4"/>
  <c r="AL23" i="4" s="1"/>
  <c r="AM23" i="4" s="1"/>
  <c r="F60" i="4" s="1"/>
  <c r="AR23" i="4"/>
  <c r="AT23" i="4" s="1"/>
  <c r="T23" i="4"/>
  <c r="V23" i="4"/>
  <c r="AJ22" i="4"/>
  <c r="AL22" i="4" s="1"/>
  <c r="AR22" i="4"/>
  <c r="AT22" i="4" s="1"/>
  <c r="T22" i="4"/>
  <c r="V22" i="4" s="1"/>
  <c r="AJ21" i="4"/>
  <c r="AL21" i="4" s="1"/>
  <c r="AR21" i="4"/>
  <c r="AT21" i="4" s="1"/>
  <c r="T21" i="4"/>
  <c r="V21" i="4"/>
  <c r="AJ20" i="4"/>
  <c r="AL20" i="4" s="1"/>
  <c r="AR20" i="4"/>
  <c r="AT20" i="4" s="1"/>
  <c r="AU20" i="4" s="1"/>
  <c r="G57" i="4" s="1"/>
  <c r="T20" i="4"/>
  <c r="V20" i="4" s="1"/>
  <c r="AJ19" i="4"/>
  <c r="AL19" i="4" s="1"/>
  <c r="AR19" i="4"/>
  <c r="AT19" i="4"/>
  <c r="T19" i="4"/>
  <c r="V19" i="4"/>
  <c r="W18" i="4"/>
  <c r="D55" i="4"/>
  <c r="AJ17" i="4"/>
  <c r="AL17" i="4" s="1"/>
  <c r="AR17" i="4"/>
  <c r="AT17" i="4"/>
  <c r="T17" i="4"/>
  <c r="V17" i="4" s="1"/>
  <c r="W17" i="4" s="1"/>
  <c r="D54" i="4" s="1"/>
  <c r="AJ16" i="4"/>
  <c r="AL16" i="4" s="1"/>
  <c r="AR16" i="4"/>
  <c r="AT16" i="4" s="1"/>
  <c r="AU16" i="4" s="1"/>
  <c r="G53" i="4" s="1"/>
  <c r="T16" i="4"/>
  <c r="V16" i="4"/>
  <c r="W16" i="4" s="1"/>
  <c r="D53" i="4" s="1"/>
  <c r="AJ15" i="4"/>
  <c r="AL15" i="4" s="1"/>
  <c r="AR15" i="4"/>
  <c r="AT15" i="4"/>
  <c r="T15" i="4"/>
  <c r="V15" i="4" s="1"/>
  <c r="W15" i="4" s="1"/>
  <c r="D52" i="4" s="1"/>
  <c r="AJ14" i="4"/>
  <c r="AL14" i="4"/>
  <c r="AM14" i="4" s="1"/>
  <c r="F51" i="4" s="1"/>
  <c r="AR14" i="4"/>
  <c r="AT14" i="4"/>
  <c r="AU14" i="4" s="1"/>
  <c r="G51" i="4" s="1"/>
  <c r="T14" i="4"/>
  <c r="V14" i="4"/>
  <c r="W14" i="4"/>
  <c r="D51" i="4"/>
  <c r="AJ13" i="4"/>
  <c r="AL13" i="4"/>
  <c r="AR13" i="4"/>
  <c r="AT13" i="4"/>
  <c r="T13" i="4"/>
  <c r="V13" i="4"/>
  <c r="W13" i="4" s="1"/>
  <c r="D50" i="4" s="1"/>
  <c r="AJ12" i="4"/>
  <c r="AL12" i="4"/>
  <c r="AR12" i="4"/>
  <c r="AT12" i="4"/>
  <c r="AU12" i="4" s="1"/>
  <c r="G49" i="4" s="1"/>
  <c r="T12" i="4"/>
  <c r="V12" i="4"/>
  <c r="W12" i="4" s="1"/>
  <c r="D49" i="4" s="1"/>
  <c r="AJ11" i="4"/>
  <c r="AL11" i="4"/>
  <c r="AR11" i="4"/>
  <c r="AT11" i="4"/>
  <c r="T11" i="4"/>
  <c r="V11" i="4"/>
  <c r="AJ10" i="4"/>
  <c r="AL10" i="4" s="1"/>
  <c r="AR10" i="4"/>
  <c r="AT10" i="4"/>
  <c r="AU10" i="4" s="1"/>
  <c r="G47" i="4" s="1"/>
  <c r="T10" i="4"/>
  <c r="V10" i="4"/>
  <c r="W10" i="4" s="1"/>
  <c r="D47" i="4" s="1"/>
  <c r="AJ9" i="4"/>
  <c r="AL9" i="4"/>
  <c r="AR9" i="4"/>
  <c r="AT9" i="4"/>
  <c r="T9" i="4"/>
  <c r="V9" i="4"/>
  <c r="W9" i="4" s="1"/>
  <c r="D46" i="4" s="1"/>
  <c r="AJ8" i="4"/>
  <c r="AL8" i="4" s="1"/>
  <c r="AR8" i="4"/>
  <c r="AT8" i="4"/>
  <c r="T8" i="4"/>
  <c r="V8" i="4" s="1"/>
  <c r="W8" i="4" s="1"/>
  <c r="D45" i="4" s="1"/>
  <c r="AJ7" i="4"/>
  <c r="AL7" i="4"/>
  <c r="AR7" i="4"/>
  <c r="AT7" i="4" s="1"/>
  <c r="AU7" i="4" s="1"/>
  <c r="G44" i="4" s="1"/>
  <c r="T7" i="4"/>
  <c r="V7" i="4"/>
  <c r="W7" i="4" s="1"/>
  <c r="D44" i="4" s="1"/>
  <c r="AJ6" i="4"/>
  <c r="AL6" i="4"/>
  <c r="AR6" i="4"/>
  <c r="AT6" i="4"/>
  <c r="AU6" i="4" s="1"/>
  <c r="G43" i="4" s="1"/>
  <c r="T6" i="4"/>
  <c r="V6" i="4"/>
  <c r="W6" i="4" s="1"/>
  <c r="D43" i="4" s="1"/>
  <c r="AJ5" i="4"/>
  <c r="AL5" i="4" s="1"/>
  <c r="AR5" i="4"/>
  <c r="AT5" i="4" s="1"/>
  <c r="AU5" i="4" s="1"/>
  <c r="G42" i="4" s="1"/>
  <c r="T5" i="4"/>
  <c r="V5" i="4"/>
  <c r="W5" i="4" s="1"/>
  <c r="D42" i="4" s="1"/>
  <c r="O15" i="4"/>
  <c r="C52" i="4" s="1"/>
  <c r="W11" i="4"/>
  <c r="D48" i="4" s="1"/>
  <c r="W19" i="4"/>
  <c r="D56" i="4"/>
  <c r="W23" i="4"/>
  <c r="D60" i="4" s="1"/>
  <c r="W27" i="4"/>
  <c r="D64" i="4"/>
  <c r="W31" i="4"/>
  <c r="D68" i="4" s="1"/>
  <c r="AE27" i="4"/>
  <c r="E64" i="4" s="1"/>
  <c r="W22" i="4"/>
  <c r="D59" i="4"/>
  <c r="W36" i="4"/>
  <c r="D73" i="4" s="1"/>
  <c r="AK33" i="3"/>
  <c r="AM33" i="3"/>
  <c r="U33" i="3"/>
  <c r="W33" i="3" s="1"/>
  <c r="X33" i="3" s="1"/>
  <c r="U17" i="3"/>
  <c r="W17" i="3"/>
  <c r="AC33" i="3"/>
  <c r="AE33" i="3" s="1"/>
  <c r="M33" i="3"/>
  <c r="O33" i="3"/>
  <c r="E33" i="3"/>
  <c r="G33" i="3" s="1"/>
  <c r="AK32" i="3"/>
  <c r="AM32" i="3" s="1"/>
  <c r="U32" i="3"/>
  <c r="W32" i="3" s="1"/>
  <c r="X32" i="3" s="1"/>
  <c r="AC32" i="3"/>
  <c r="AE32" i="3"/>
  <c r="AC17" i="3"/>
  <c r="AE17" i="3" s="1"/>
  <c r="M32" i="3"/>
  <c r="O32" i="3" s="1"/>
  <c r="E32" i="3"/>
  <c r="G32" i="3"/>
  <c r="AK31" i="3"/>
  <c r="AM31" i="3" s="1"/>
  <c r="U31" i="3"/>
  <c r="W31" i="3"/>
  <c r="X31" i="3" s="1"/>
  <c r="AC31" i="3"/>
  <c r="AE31" i="3" s="1"/>
  <c r="M31" i="3"/>
  <c r="O31" i="3" s="1"/>
  <c r="E31" i="3"/>
  <c r="G31" i="3" s="1"/>
  <c r="AK30" i="3"/>
  <c r="AM30" i="3" s="1"/>
  <c r="AN30" i="3" s="1"/>
  <c r="AK17" i="3"/>
  <c r="AM17" i="3" s="1"/>
  <c r="U30" i="3"/>
  <c r="W30" i="3" s="1"/>
  <c r="X30" i="3" s="1"/>
  <c r="AC30" i="3"/>
  <c r="AE30" i="3" s="1"/>
  <c r="AF30" i="3" s="1"/>
  <c r="M30" i="3"/>
  <c r="O30" i="3" s="1"/>
  <c r="M17" i="3"/>
  <c r="O17" i="3" s="1"/>
  <c r="E30" i="3"/>
  <c r="G30" i="3" s="1"/>
  <c r="AK29" i="3"/>
  <c r="AM29" i="3"/>
  <c r="U29" i="3"/>
  <c r="W29" i="3" s="1"/>
  <c r="X29" i="3" s="1"/>
  <c r="AC29" i="3"/>
  <c r="AE29" i="3" s="1"/>
  <c r="AF29" i="3" s="1"/>
  <c r="M29" i="3"/>
  <c r="O29" i="3" s="1"/>
  <c r="E29" i="3"/>
  <c r="G29" i="3"/>
  <c r="H29" i="3" s="1"/>
  <c r="AK28" i="3"/>
  <c r="AM28" i="3" s="1"/>
  <c r="U28" i="3"/>
  <c r="W28" i="3" s="1"/>
  <c r="X28" i="3" s="1"/>
  <c r="AC28" i="3"/>
  <c r="AE28" i="3" s="1"/>
  <c r="AF28" i="3" s="1"/>
  <c r="M28" i="3"/>
  <c r="O28" i="3"/>
  <c r="E28" i="3"/>
  <c r="G28" i="3" s="1"/>
  <c r="H28" i="3" s="1"/>
  <c r="AK27" i="3"/>
  <c r="AM27" i="3" s="1"/>
  <c r="U27" i="3"/>
  <c r="W27" i="3" s="1"/>
  <c r="AC27" i="3"/>
  <c r="AE27" i="3"/>
  <c r="M27" i="3"/>
  <c r="O27" i="3" s="1"/>
  <c r="E27" i="3"/>
  <c r="G27" i="3" s="1"/>
  <c r="AK26" i="3"/>
  <c r="AM26" i="3" s="1"/>
  <c r="U26" i="3"/>
  <c r="W26" i="3" s="1"/>
  <c r="X26" i="3" s="1"/>
  <c r="AC26" i="3"/>
  <c r="AE26" i="3"/>
  <c r="AF26" i="3" s="1"/>
  <c r="M26" i="3"/>
  <c r="O26" i="3" s="1"/>
  <c r="E26" i="3"/>
  <c r="G26" i="3" s="1"/>
  <c r="AK25" i="3"/>
  <c r="AM25" i="3" s="1"/>
  <c r="U25" i="3"/>
  <c r="W25" i="3"/>
  <c r="X25" i="3" s="1"/>
  <c r="AC25" i="3"/>
  <c r="AE25" i="3" s="1"/>
  <c r="AF25" i="3" s="1"/>
  <c r="M25" i="3"/>
  <c r="O25" i="3"/>
  <c r="E25" i="3"/>
  <c r="G25" i="3" s="1"/>
  <c r="AK24" i="3"/>
  <c r="AM24" i="3"/>
  <c r="U24" i="3"/>
  <c r="W24" i="3" s="1"/>
  <c r="X24" i="3" s="1"/>
  <c r="AC24" i="3"/>
  <c r="AE24" i="3" s="1"/>
  <c r="AF24" i="3" s="1"/>
  <c r="M24" i="3"/>
  <c r="O24" i="3" s="1"/>
  <c r="E24" i="3"/>
  <c r="G24" i="3"/>
  <c r="H24" i="3" s="1"/>
  <c r="AK23" i="3"/>
  <c r="AM23" i="3" s="1"/>
  <c r="AN23" i="3" s="1"/>
  <c r="U23" i="3"/>
  <c r="W23" i="3" s="1"/>
  <c r="X23" i="3" s="1"/>
  <c r="AC23" i="3"/>
  <c r="AE23" i="3" s="1"/>
  <c r="AF23" i="3" s="1"/>
  <c r="M23" i="3"/>
  <c r="O23" i="3" s="1"/>
  <c r="E23" i="3"/>
  <c r="G23" i="3" s="1"/>
  <c r="H23" i="3" s="1"/>
  <c r="AK22" i="3"/>
  <c r="AM22" i="3" s="1"/>
  <c r="U22" i="3"/>
  <c r="W22" i="3" s="1"/>
  <c r="X22" i="3" s="1"/>
  <c r="AC22" i="3"/>
  <c r="AE22" i="3"/>
  <c r="AF22" i="3"/>
  <c r="M22" i="3"/>
  <c r="O22" i="3"/>
  <c r="E22" i="3"/>
  <c r="G22" i="3" s="1"/>
  <c r="H22" i="3" s="1"/>
  <c r="AK21" i="3"/>
  <c r="AM21" i="3" s="1"/>
  <c r="U21" i="3"/>
  <c r="W21" i="3"/>
  <c r="AC21" i="3"/>
  <c r="AE21" i="3"/>
  <c r="AF21" i="3" s="1"/>
  <c r="M21" i="3"/>
  <c r="O21" i="3" s="1"/>
  <c r="P21" i="3" s="1"/>
  <c r="E21" i="3"/>
  <c r="G21" i="3" s="1"/>
  <c r="H21" i="3" s="1"/>
  <c r="AK20" i="3"/>
  <c r="AM20" i="3" s="1"/>
  <c r="AN20" i="3" s="1"/>
  <c r="U20" i="3"/>
  <c r="W20" i="3" s="1"/>
  <c r="X20" i="3" s="1"/>
  <c r="AC20" i="3"/>
  <c r="AE20" i="3" s="1"/>
  <c r="AF20" i="3" s="1"/>
  <c r="M20" i="3"/>
  <c r="O20" i="3" s="1"/>
  <c r="E20" i="3"/>
  <c r="G20" i="3" s="1"/>
  <c r="AK19" i="3"/>
  <c r="AM19" i="3" s="1"/>
  <c r="U19" i="3"/>
  <c r="W19" i="3" s="1"/>
  <c r="X19" i="3"/>
  <c r="AC19" i="3"/>
  <c r="AE19" i="3" s="1"/>
  <c r="AF19" i="3" s="1"/>
  <c r="M19" i="3"/>
  <c r="O19" i="3"/>
  <c r="E19" i="3"/>
  <c r="G19" i="3" s="1"/>
  <c r="AK18" i="3"/>
  <c r="AM18" i="3" s="1"/>
  <c r="AN18" i="3" s="1"/>
  <c r="U18" i="3"/>
  <c r="W18" i="3" s="1"/>
  <c r="X18" i="3" s="1"/>
  <c r="AC18" i="3"/>
  <c r="AE18" i="3" s="1"/>
  <c r="AF18" i="3" s="1"/>
  <c r="M18" i="3"/>
  <c r="O18" i="3" s="1"/>
  <c r="P18" i="3" s="1"/>
  <c r="E18" i="3"/>
  <c r="G18" i="3" s="1"/>
  <c r="X17" i="3"/>
  <c r="AF17" i="3"/>
  <c r="M14" i="3"/>
  <c r="O14" i="3" s="1"/>
  <c r="E17" i="3"/>
  <c r="G17" i="3" s="1"/>
  <c r="H17" i="3" s="1"/>
  <c r="AK16" i="3"/>
  <c r="AM16" i="3" s="1"/>
  <c r="AN16" i="3" s="1"/>
  <c r="U16" i="3"/>
  <c r="W16" i="3" s="1"/>
  <c r="X16" i="3" s="1"/>
  <c r="AC16" i="3"/>
  <c r="AE16" i="3" s="1"/>
  <c r="AF16" i="3" s="1"/>
  <c r="M16" i="3"/>
  <c r="O16" i="3"/>
  <c r="E16" i="3"/>
  <c r="G16" i="3" s="1"/>
  <c r="AK15" i="3"/>
  <c r="AM15" i="3" s="1"/>
  <c r="AN15" i="3" s="1"/>
  <c r="U15" i="3"/>
  <c r="W15" i="3" s="1"/>
  <c r="X15" i="3" s="1"/>
  <c r="AC15" i="3"/>
  <c r="AE15" i="3" s="1"/>
  <c r="AF15" i="3" s="1"/>
  <c r="M15" i="3"/>
  <c r="O15" i="3" s="1"/>
  <c r="E15" i="3"/>
  <c r="G15" i="3" s="1"/>
  <c r="AK14" i="3"/>
  <c r="AM14" i="3" s="1"/>
  <c r="AN14" i="3" s="1"/>
  <c r="U14" i="3"/>
  <c r="W14" i="3"/>
  <c r="AC14" i="3"/>
  <c r="AE14" i="3"/>
  <c r="AF14" i="3" s="1"/>
  <c r="E14" i="3"/>
  <c r="G14" i="3" s="1"/>
  <c r="AK13" i="3"/>
  <c r="AM13" i="3" s="1"/>
  <c r="AN13" i="3" s="1"/>
  <c r="U13" i="3"/>
  <c r="W13" i="3"/>
  <c r="AC13" i="3"/>
  <c r="AE13" i="3" s="1"/>
  <c r="AF13" i="3" s="1"/>
  <c r="M13" i="3"/>
  <c r="O13" i="3" s="1"/>
  <c r="E13" i="3"/>
  <c r="G13" i="3" s="1"/>
  <c r="AK12" i="3"/>
  <c r="AM12" i="3" s="1"/>
  <c r="U12" i="3"/>
  <c r="W12" i="3" s="1"/>
  <c r="X12" i="3" s="1"/>
  <c r="AC12" i="3"/>
  <c r="AE12" i="3" s="1"/>
  <c r="AF12" i="3" s="1"/>
  <c r="M12" i="3"/>
  <c r="O12" i="3" s="1"/>
  <c r="P12" i="3" s="1"/>
  <c r="E12" i="3"/>
  <c r="G12" i="3" s="1"/>
  <c r="AK11" i="3"/>
  <c r="AM11" i="3" s="1"/>
  <c r="AN11" i="3" s="1"/>
  <c r="U11" i="3"/>
  <c r="W11" i="3" s="1"/>
  <c r="X11" i="3" s="1"/>
  <c r="AC11" i="3"/>
  <c r="AE11" i="3" s="1"/>
  <c r="AF11" i="3" s="1"/>
  <c r="M11" i="3"/>
  <c r="O11" i="3" s="1"/>
  <c r="P11" i="3" s="1"/>
  <c r="E11" i="3"/>
  <c r="G11" i="3" s="1"/>
  <c r="H11" i="3" s="1"/>
  <c r="AK10" i="3"/>
  <c r="AM10" i="3" s="1"/>
  <c r="AN10" i="3" s="1"/>
  <c r="U10" i="3"/>
  <c r="W10" i="3" s="1"/>
  <c r="X10" i="3" s="1"/>
  <c r="AC10" i="3"/>
  <c r="AE10" i="3" s="1"/>
  <c r="AF10" i="3" s="1"/>
  <c r="M10" i="3"/>
  <c r="O10" i="3" s="1"/>
  <c r="P10" i="3" s="1"/>
  <c r="E10" i="3"/>
  <c r="G10" i="3" s="1"/>
  <c r="H10" i="3" s="1"/>
  <c r="AK9" i="3"/>
  <c r="AM9" i="3" s="1"/>
  <c r="AN9" i="3" s="1"/>
  <c r="U9" i="3"/>
  <c r="W9" i="3" s="1"/>
  <c r="X9" i="3" s="1"/>
  <c r="AC9" i="3"/>
  <c r="AE9" i="3" s="1"/>
  <c r="AF9" i="3" s="1"/>
  <c r="M9" i="3"/>
  <c r="O9" i="3" s="1"/>
  <c r="E9" i="3"/>
  <c r="G9" i="3" s="1"/>
  <c r="H9" i="3" s="1"/>
  <c r="AK8" i="3"/>
  <c r="AM8" i="3"/>
  <c r="U8" i="3"/>
  <c r="W8" i="3" s="1"/>
  <c r="X8" i="3" s="1"/>
  <c r="AC8" i="3"/>
  <c r="AE8" i="3" s="1"/>
  <c r="AF8" i="3" s="1"/>
  <c r="M8" i="3"/>
  <c r="O8" i="3" s="1"/>
  <c r="E8" i="3"/>
  <c r="G8" i="3"/>
  <c r="AK7" i="3"/>
  <c r="AM7" i="3" s="1"/>
  <c r="AN7" i="3" s="1"/>
  <c r="U7" i="3"/>
  <c r="W7" i="3" s="1"/>
  <c r="X7" i="3" s="1"/>
  <c r="AC7" i="3"/>
  <c r="AE7" i="3" s="1"/>
  <c r="AF7" i="3" s="1"/>
  <c r="M7" i="3"/>
  <c r="O7" i="3" s="1"/>
  <c r="P7" i="3" s="1"/>
  <c r="E7" i="3"/>
  <c r="G7" i="3" s="1"/>
  <c r="AK6" i="3"/>
  <c r="AM6" i="3" s="1"/>
  <c r="AN6" i="3" s="1"/>
  <c r="U6" i="3"/>
  <c r="W6" i="3" s="1"/>
  <c r="X6" i="3" s="1"/>
  <c r="AC6" i="3"/>
  <c r="AE6" i="3"/>
  <c r="M6" i="3"/>
  <c r="O6" i="3" s="1"/>
  <c r="P6" i="3" s="1"/>
  <c r="E6" i="3"/>
  <c r="G6" i="3" s="1"/>
  <c r="AK5" i="3"/>
  <c r="AM5" i="3" s="1"/>
  <c r="AN5" i="3" s="1"/>
  <c r="U5" i="3"/>
  <c r="AC5" i="3"/>
  <c r="AE5" i="3" s="1"/>
  <c r="AF5" i="3" s="1"/>
  <c r="M5" i="3"/>
  <c r="O5" i="3" s="1"/>
  <c r="E5" i="3"/>
  <c r="G5" i="3" s="1"/>
  <c r="H5" i="3" s="1"/>
  <c r="AK4" i="3"/>
  <c r="AM4" i="3"/>
  <c r="U4" i="3"/>
  <c r="AC4" i="3"/>
  <c r="AE4" i="3" s="1"/>
  <c r="AF4" i="3" s="1"/>
  <c r="M4" i="3"/>
  <c r="O4" i="3" s="1"/>
  <c r="P4" i="3" s="1"/>
  <c r="E4" i="3"/>
  <c r="G4" i="3" s="1"/>
  <c r="E33" i="1"/>
  <c r="G33" i="1" s="1"/>
  <c r="E17" i="1"/>
  <c r="G17" i="1" s="1"/>
  <c r="E32" i="1"/>
  <c r="G32" i="1"/>
  <c r="H32" i="1" s="1"/>
  <c r="E31" i="1"/>
  <c r="G31" i="1" s="1"/>
  <c r="E30" i="1"/>
  <c r="G30" i="1" s="1"/>
  <c r="H30" i="1" s="1"/>
  <c r="E29" i="1"/>
  <c r="G29" i="1" s="1"/>
  <c r="E28" i="1"/>
  <c r="G28" i="1" s="1"/>
  <c r="E27" i="1"/>
  <c r="G27" i="1" s="1"/>
  <c r="E26" i="1"/>
  <c r="G26" i="1" s="1"/>
  <c r="E25" i="1"/>
  <c r="G25" i="1" s="1"/>
  <c r="H25" i="1" s="1"/>
  <c r="E24" i="1"/>
  <c r="G24" i="1" s="1"/>
  <c r="H24" i="1" s="1"/>
  <c r="E23" i="1"/>
  <c r="G23" i="1" s="1"/>
  <c r="E22" i="1"/>
  <c r="G22" i="1" s="1"/>
  <c r="H22" i="1" s="1"/>
  <c r="E21" i="1"/>
  <c r="G21" i="1" s="1"/>
  <c r="E20" i="1"/>
  <c r="G20" i="1" s="1"/>
  <c r="H20" i="1" s="1"/>
  <c r="E19" i="1"/>
  <c r="G19" i="1" s="1"/>
  <c r="E18" i="1"/>
  <c r="G18" i="1" s="1"/>
  <c r="H18" i="1" s="1"/>
  <c r="E16" i="1"/>
  <c r="G16" i="1" s="1"/>
  <c r="E15" i="1"/>
  <c r="G15" i="1"/>
  <c r="E14" i="1"/>
  <c r="G14" i="1" s="1"/>
  <c r="E13" i="1"/>
  <c r="G13" i="1" s="1"/>
  <c r="E12" i="1"/>
  <c r="G12" i="1" s="1"/>
  <c r="E11" i="1"/>
  <c r="G11" i="1"/>
  <c r="E10" i="1"/>
  <c r="G10" i="1" s="1"/>
  <c r="E9" i="1"/>
  <c r="G9" i="1"/>
  <c r="E8" i="1"/>
  <c r="G8" i="1" s="1"/>
  <c r="H8" i="1" s="1"/>
  <c r="E7" i="1"/>
  <c r="G7" i="1" s="1"/>
  <c r="E6" i="1"/>
  <c r="G6" i="1" s="1"/>
  <c r="E5" i="1"/>
  <c r="G5" i="1"/>
  <c r="E4" i="1"/>
  <c r="G4" i="1" s="1"/>
  <c r="AS33" i="1"/>
  <c r="AU33" i="1" s="1"/>
  <c r="AS32" i="1"/>
  <c r="AU32" i="1" s="1"/>
  <c r="AS31" i="1"/>
  <c r="AU31" i="1"/>
  <c r="AS17" i="1"/>
  <c r="AU17" i="1" s="1"/>
  <c r="AV17" i="1" s="1"/>
  <c r="AS30" i="1"/>
  <c r="AU30" i="1" s="1"/>
  <c r="AS29" i="1"/>
  <c r="AU29" i="1" s="1"/>
  <c r="AS28" i="1"/>
  <c r="AU28" i="1" s="1"/>
  <c r="AS27" i="1"/>
  <c r="AU27" i="1"/>
  <c r="AS26" i="1"/>
  <c r="AU26" i="1" s="1"/>
  <c r="AS25" i="1"/>
  <c r="AU25" i="1"/>
  <c r="AS24" i="1"/>
  <c r="AU24" i="1" s="1"/>
  <c r="AS23" i="1"/>
  <c r="AU23" i="1" s="1"/>
  <c r="AS22" i="1"/>
  <c r="AU22" i="1" s="1"/>
  <c r="AV22" i="1" s="1"/>
  <c r="AS21" i="1"/>
  <c r="AU21" i="1"/>
  <c r="AS20" i="1"/>
  <c r="AU20" i="1" s="1"/>
  <c r="AS19" i="1"/>
  <c r="AU19" i="1" s="1"/>
  <c r="AV19" i="1" s="1"/>
  <c r="AS18" i="1"/>
  <c r="AU18" i="1" s="1"/>
  <c r="AS16" i="1"/>
  <c r="AU16" i="1" s="1"/>
  <c r="AS15" i="1"/>
  <c r="AU15" i="1" s="1"/>
  <c r="AS14" i="1"/>
  <c r="AU14" i="1" s="1"/>
  <c r="AS13" i="1"/>
  <c r="AU13" i="1" s="1"/>
  <c r="AS12" i="1"/>
  <c r="AU12" i="1"/>
  <c r="AS11" i="1"/>
  <c r="AU11" i="1" s="1"/>
  <c r="AS10" i="1"/>
  <c r="AU10" i="1" s="1"/>
  <c r="AS9" i="1"/>
  <c r="AU9" i="1" s="1"/>
  <c r="AS8" i="1"/>
  <c r="AU8" i="1" s="1"/>
  <c r="AS7" i="1"/>
  <c r="AU7" i="1" s="1"/>
  <c r="AS6" i="1"/>
  <c r="AU6" i="1" s="1"/>
  <c r="AS5" i="1"/>
  <c r="AU5" i="1" s="1"/>
  <c r="AS4" i="1"/>
  <c r="AU4" i="1" s="1"/>
  <c r="AK33" i="1"/>
  <c r="AM33" i="1" s="1"/>
  <c r="AK32" i="1"/>
  <c r="AM32" i="1" s="1"/>
  <c r="AK31" i="1"/>
  <c r="AM31" i="1" s="1"/>
  <c r="AK30" i="1"/>
  <c r="AM30" i="1" s="1"/>
  <c r="AK29" i="1"/>
  <c r="AM29" i="1" s="1"/>
  <c r="AK28" i="1"/>
  <c r="AM28" i="1" s="1"/>
  <c r="AK27" i="1"/>
  <c r="AM27" i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K13" i="1"/>
  <c r="AM13" i="1" s="1"/>
  <c r="AN13" i="1" s="1"/>
  <c r="AK12" i="1"/>
  <c r="AM12" i="1" s="1"/>
  <c r="AK11" i="1"/>
  <c r="AM11" i="1" s="1"/>
  <c r="AK10" i="1"/>
  <c r="AM10" i="1" s="1"/>
  <c r="AK9" i="1"/>
  <c r="AM9" i="1" s="1"/>
  <c r="AN9" i="1" s="1"/>
  <c r="AK8" i="1"/>
  <c r="AM8" i="1" s="1"/>
  <c r="AK7" i="1"/>
  <c r="AM7" i="1" s="1"/>
  <c r="AK6" i="1"/>
  <c r="AM6" i="1" s="1"/>
  <c r="AK5" i="1"/>
  <c r="AM5" i="1" s="1"/>
  <c r="AN5" i="1" s="1"/>
  <c r="AM4" i="1"/>
  <c r="AC33" i="1"/>
  <c r="AE33" i="1" s="1"/>
  <c r="AF33" i="1" s="1"/>
  <c r="AC32" i="1"/>
  <c r="AE32" i="1" s="1"/>
  <c r="AF32" i="1" s="1"/>
  <c r="AC17" i="1"/>
  <c r="AE17" i="1" s="1"/>
  <c r="AF17" i="1" s="1"/>
  <c r="AC31" i="1"/>
  <c r="AE31" i="1" s="1"/>
  <c r="AC30" i="1"/>
  <c r="AE30" i="1" s="1"/>
  <c r="AC29" i="1"/>
  <c r="AE29" i="1" s="1"/>
  <c r="AF29" i="1" s="1"/>
  <c r="AC28" i="1"/>
  <c r="AE28" i="1" s="1"/>
  <c r="AF28" i="1" s="1"/>
  <c r="AC27" i="1"/>
  <c r="AE27" i="1" s="1"/>
  <c r="AC26" i="1"/>
  <c r="AE26" i="1" s="1"/>
  <c r="AC25" i="1"/>
  <c r="AE25" i="1" s="1"/>
  <c r="AF25" i="1" s="1"/>
  <c r="AC24" i="1"/>
  <c r="AE24" i="1"/>
  <c r="AF24" i="1" s="1"/>
  <c r="AC23" i="1"/>
  <c r="AE23" i="1" s="1"/>
  <c r="AC22" i="1"/>
  <c r="AE22" i="1"/>
  <c r="AC21" i="1"/>
  <c r="AE21" i="1" s="1"/>
  <c r="AC20" i="1"/>
  <c r="AE20" i="1" s="1"/>
  <c r="AC19" i="1"/>
  <c r="AE19" i="1"/>
  <c r="AC18" i="1"/>
  <c r="AE18" i="1" s="1"/>
  <c r="AF18" i="1" s="1"/>
  <c r="AC16" i="1"/>
  <c r="AE16" i="1" s="1"/>
  <c r="AC15" i="1"/>
  <c r="AE15" i="1" s="1"/>
  <c r="AC14" i="1"/>
  <c r="AE14" i="1" s="1"/>
  <c r="AC13" i="1"/>
  <c r="AE13" i="1" s="1"/>
  <c r="AC12" i="1"/>
  <c r="AE12" i="1"/>
  <c r="AC11" i="1"/>
  <c r="AE11" i="1" s="1"/>
  <c r="AC10" i="1"/>
  <c r="AE10" i="1" s="1"/>
  <c r="AF10" i="1" s="1"/>
  <c r="AC9" i="1"/>
  <c r="AE9" i="1" s="1"/>
  <c r="AF9" i="1" s="1"/>
  <c r="AC8" i="1"/>
  <c r="AE8" i="1" s="1"/>
  <c r="AC7" i="1"/>
  <c r="AE7" i="1" s="1"/>
  <c r="AF7" i="1" s="1"/>
  <c r="AC6" i="1"/>
  <c r="AE6" i="1" s="1"/>
  <c r="AF6" i="1" s="1"/>
  <c r="AC5" i="1"/>
  <c r="AE5" i="1" s="1"/>
  <c r="AC4" i="1"/>
  <c r="AE4" i="1" s="1"/>
  <c r="U33" i="1"/>
  <c r="W33" i="1" s="1"/>
  <c r="U32" i="1"/>
  <c r="W32" i="1"/>
  <c r="U31" i="1"/>
  <c r="W31" i="1" s="1"/>
  <c r="U17" i="1"/>
  <c r="W17" i="1" s="1"/>
  <c r="X6" i="1" s="1"/>
  <c r="U30" i="1"/>
  <c r="W30" i="1" s="1"/>
  <c r="U29" i="1"/>
  <c r="W29" i="1" s="1"/>
  <c r="U28" i="1"/>
  <c r="W28" i="1" s="1"/>
  <c r="U27" i="1"/>
  <c r="W27" i="1" s="1"/>
  <c r="U26" i="1"/>
  <c r="W26" i="1" s="1"/>
  <c r="U25" i="1"/>
  <c r="W25" i="1" s="1"/>
  <c r="X25" i="1" s="1"/>
  <c r="U24" i="1"/>
  <c r="W24" i="1" s="1"/>
  <c r="U23" i="1"/>
  <c r="W23" i="1"/>
  <c r="U22" i="1"/>
  <c r="W22" i="1" s="1"/>
  <c r="U21" i="1"/>
  <c r="W21" i="1" s="1"/>
  <c r="U20" i="1"/>
  <c r="W20" i="1" s="1"/>
  <c r="U19" i="1"/>
  <c r="W19" i="1" s="1"/>
  <c r="U18" i="1"/>
  <c r="W18" i="1" s="1"/>
  <c r="U16" i="1"/>
  <c r="W16" i="1"/>
  <c r="U15" i="1"/>
  <c r="W15" i="1" s="1"/>
  <c r="U14" i="1"/>
  <c r="W14" i="1" s="1"/>
  <c r="U13" i="1"/>
  <c r="W13" i="1" s="1"/>
  <c r="U12" i="1"/>
  <c r="W12" i="1" s="1"/>
  <c r="U11" i="1"/>
  <c r="W11" i="1"/>
  <c r="X11" i="1" s="1"/>
  <c r="U10" i="1"/>
  <c r="W10" i="1" s="1"/>
  <c r="U9" i="1"/>
  <c r="W9" i="1" s="1"/>
  <c r="U8" i="1"/>
  <c r="W8" i="1" s="1"/>
  <c r="U7" i="1"/>
  <c r="W7" i="1" s="1"/>
  <c r="U6" i="1"/>
  <c r="W6" i="1"/>
  <c r="U5" i="1"/>
  <c r="W5" i="1" s="1"/>
  <c r="U4" i="1"/>
  <c r="W4" i="1" s="1"/>
  <c r="O4" i="1"/>
  <c r="M5" i="1"/>
  <c r="O5" i="1" s="1"/>
  <c r="M6" i="1"/>
  <c r="O6" i="1"/>
  <c r="M7" i="1"/>
  <c r="O7" i="1" s="1"/>
  <c r="M8" i="1"/>
  <c r="O8" i="1" s="1"/>
  <c r="M9" i="1"/>
  <c r="O9" i="1" s="1"/>
  <c r="M10" i="1"/>
  <c r="O10" i="1" s="1"/>
  <c r="P10" i="1" s="1"/>
  <c r="M11" i="1"/>
  <c r="O11" i="1" s="1"/>
  <c r="P11" i="1" s="1"/>
  <c r="M12" i="1"/>
  <c r="O12" i="1" s="1"/>
  <c r="M13" i="1"/>
  <c r="O13" i="1" s="1"/>
  <c r="M14" i="1"/>
  <c r="O14" i="1" s="1"/>
  <c r="P14" i="1" s="1"/>
  <c r="M15" i="1"/>
  <c r="O15" i="1" s="1"/>
  <c r="M16" i="1"/>
  <c r="O16" i="1" s="1"/>
  <c r="P16" i="1" s="1"/>
  <c r="M17" i="1"/>
  <c r="O17" i="1" s="1"/>
  <c r="M18" i="1"/>
  <c r="O18" i="1" s="1"/>
  <c r="P18" i="1" s="1"/>
  <c r="M19" i="1"/>
  <c r="O19" i="1" s="1"/>
  <c r="M20" i="1"/>
  <c r="O20" i="1" s="1"/>
  <c r="M21" i="1"/>
  <c r="O21" i="1" s="1"/>
  <c r="M22" i="1"/>
  <c r="O22" i="1"/>
  <c r="M23" i="1"/>
  <c r="O23" i="1" s="1"/>
  <c r="P23" i="1" s="1"/>
  <c r="M24" i="1"/>
  <c r="O24" i="1" s="1"/>
  <c r="M25" i="1"/>
  <c r="O25" i="1" s="1"/>
  <c r="M26" i="1"/>
  <c r="O26" i="1" s="1"/>
  <c r="P26" i="1" s="1"/>
  <c r="M27" i="1"/>
  <c r="O27" i="1" s="1"/>
  <c r="M28" i="1"/>
  <c r="O28" i="1" s="1"/>
  <c r="M29" i="1"/>
  <c r="O29" i="1" s="1"/>
  <c r="M30" i="1"/>
  <c r="O30" i="1"/>
  <c r="P30" i="1" s="1"/>
  <c r="M31" i="1"/>
  <c r="O31" i="1" s="1"/>
  <c r="M32" i="1"/>
  <c r="O32" i="1" s="1"/>
  <c r="M33" i="1"/>
  <c r="O33" i="1" s="1"/>
  <c r="AF6" i="3"/>
  <c r="X21" i="3"/>
  <c r="AM18" i="4"/>
  <c r="F55" i="4"/>
  <c r="AM5" i="4"/>
  <c r="F42" i="4"/>
  <c r="AM32" i="4"/>
  <c r="F69" i="4" s="1"/>
  <c r="AM21" i="4"/>
  <c r="F58" i="4" s="1"/>
  <c r="AM8" i="4"/>
  <c r="F45" i="4"/>
  <c r="AM33" i="4"/>
  <c r="F70" i="4"/>
  <c r="AM24" i="4"/>
  <c r="F61" i="4"/>
  <c r="AM13" i="4"/>
  <c r="F50" i="4" s="1"/>
  <c r="AM12" i="4"/>
  <c r="F49" i="4"/>
  <c r="AM17" i="4"/>
  <c r="F54" i="4"/>
  <c r="AM29" i="4"/>
  <c r="F66" i="4"/>
  <c r="AM20" i="4"/>
  <c r="F57" i="4" s="1"/>
  <c r="AM28" i="4"/>
  <c r="F65" i="4" s="1"/>
  <c r="AM6" i="4"/>
  <c r="F43" i="4" s="1"/>
  <c r="O10" i="4"/>
  <c r="C47" i="4" s="1"/>
  <c r="O26" i="4"/>
  <c r="C63" i="4" s="1"/>
  <c r="G13" i="4"/>
  <c r="B50" i="4" s="1"/>
  <c r="G24" i="4"/>
  <c r="B61" i="4" s="1"/>
  <c r="G33" i="4"/>
  <c r="B70" i="4"/>
  <c r="X13" i="3"/>
  <c r="X27" i="3"/>
  <c r="O32" i="4"/>
  <c r="C69" i="4" s="1"/>
  <c r="AM35" i="4"/>
  <c r="F72" i="4" s="1"/>
  <c r="AE18" i="6"/>
  <c r="E55" i="6"/>
  <c r="AE9" i="6"/>
  <c r="E46" i="6"/>
  <c r="AE17" i="6"/>
  <c r="E54" i="6" s="1"/>
  <c r="AE34" i="6"/>
  <c r="E71" i="6" s="1"/>
  <c r="AE35" i="6"/>
  <c r="E72" i="6"/>
  <c r="AE22" i="6"/>
  <c r="E59" i="6"/>
  <c r="W17" i="8"/>
  <c r="D54" i="8" s="1"/>
  <c r="W38" i="8"/>
  <c r="D75" i="8" s="1"/>
  <c r="O24" i="4"/>
  <c r="C61" i="4" s="1"/>
  <c r="O25" i="4"/>
  <c r="C62" i="4" s="1"/>
  <c r="O29" i="4"/>
  <c r="C66" i="4" s="1"/>
  <c r="O31" i="4"/>
  <c r="C68" i="4" s="1"/>
  <c r="O5" i="4"/>
  <c r="C42" i="4" s="1"/>
  <c r="O13" i="4"/>
  <c r="C50" i="4" s="1"/>
  <c r="O21" i="4"/>
  <c r="C58" i="4" s="1"/>
  <c r="O19" i="4"/>
  <c r="C56" i="4" s="1"/>
  <c r="O23" i="4"/>
  <c r="C60" i="4" s="1"/>
  <c r="O7" i="4"/>
  <c r="C44" i="4" s="1"/>
  <c r="O34" i="4"/>
  <c r="C71" i="4" s="1"/>
  <c r="X14" i="3"/>
  <c r="O30" i="4"/>
  <c r="C67" i="4" s="1"/>
  <c r="AM10" i="4"/>
  <c r="F47" i="4"/>
  <c r="G11" i="4"/>
  <c r="B48" i="4"/>
  <c r="G22" i="4"/>
  <c r="B59" i="4" s="1"/>
  <c r="AM16" i="4"/>
  <c r="F53" i="4" s="1"/>
  <c r="O17" i="4"/>
  <c r="C54" i="4" s="1"/>
  <c r="G17" i="4"/>
  <c r="B54" i="4" s="1"/>
  <c r="G28" i="4"/>
  <c r="B65" i="4" s="1"/>
  <c r="G36" i="4"/>
  <c r="B73" i="4" s="1"/>
  <c r="AE35" i="4"/>
  <c r="E72" i="4" s="1"/>
  <c r="AE18" i="4"/>
  <c r="E55" i="4" s="1"/>
  <c r="AE31" i="4"/>
  <c r="E68" i="4" s="1"/>
  <c r="AE14" i="4"/>
  <c r="E51" i="4" s="1"/>
  <c r="AE23" i="4"/>
  <c r="E60" i="4" s="1"/>
  <c r="AE11" i="4"/>
  <c r="E48" i="4" s="1"/>
  <c r="AE7" i="4"/>
  <c r="E44" i="4" s="1"/>
  <c r="O6" i="4"/>
  <c r="C43" i="4" s="1"/>
  <c r="O19" i="6"/>
  <c r="C56" i="6" s="1"/>
  <c r="O24" i="6"/>
  <c r="C61" i="6" s="1"/>
  <c r="O36" i="6"/>
  <c r="C73" i="6" s="1"/>
  <c r="O18" i="6"/>
  <c r="C55" i="6" s="1"/>
  <c r="O28" i="6"/>
  <c r="C65" i="6" s="1"/>
  <c r="O14" i="6"/>
  <c r="C51" i="6" s="1"/>
  <c r="O34" i="6"/>
  <c r="C71" i="6" s="1"/>
  <c r="AM26" i="4"/>
  <c r="F63" i="4"/>
  <c r="G29" i="4"/>
  <c r="B66" i="4" s="1"/>
  <c r="G30" i="4"/>
  <c r="B67" i="4"/>
  <c r="G9" i="4"/>
  <c r="B46" i="4" s="1"/>
  <c r="G7" i="4"/>
  <c r="B44" i="4"/>
  <c r="G34" i="4"/>
  <c r="B71" i="4" s="1"/>
  <c r="G18" i="4"/>
  <c r="B55" i="4"/>
  <c r="G19" i="4"/>
  <c r="B56" i="4" s="1"/>
  <c r="G23" i="4"/>
  <c r="B60" i="4" s="1"/>
  <c r="G21" i="4"/>
  <c r="B58" i="4"/>
  <c r="G25" i="4"/>
  <c r="B62" i="4" s="1"/>
  <c r="AE20" i="6"/>
  <c r="E57" i="6" s="1"/>
  <c r="O23" i="6"/>
  <c r="C60" i="6" s="1"/>
  <c r="W10" i="8"/>
  <c r="D47" i="8" s="1"/>
  <c r="W11" i="8"/>
  <c r="D48" i="8" s="1"/>
  <c r="AM37" i="11"/>
  <c r="F74" i="11" s="1"/>
  <c r="AE8" i="4"/>
  <c r="E45" i="4" s="1"/>
  <c r="AE12" i="6"/>
  <c r="E49" i="6" s="1"/>
  <c r="O15" i="6"/>
  <c r="C52" i="6" s="1"/>
  <c r="AE21" i="6"/>
  <c r="E58" i="6" s="1"/>
  <c r="AU28" i="6"/>
  <c r="G65" i="6" s="1"/>
  <c r="AE31" i="6"/>
  <c r="E68" i="6" s="1"/>
  <c r="AU35" i="11"/>
  <c r="G72" i="11" s="1"/>
  <c r="AM9" i="4"/>
  <c r="F46" i="4" s="1"/>
  <c r="G14" i="4"/>
  <c r="B51" i="4" s="1"/>
  <c r="AE20" i="4"/>
  <c r="E57" i="4" s="1"/>
  <c r="AE14" i="6"/>
  <c r="E51" i="6" s="1"/>
  <c r="AU20" i="6"/>
  <c r="G57" i="6" s="1"/>
  <c r="AE23" i="6"/>
  <c r="E60" i="6" s="1"/>
  <c r="AE15" i="4"/>
  <c r="E52" i="4" s="1"/>
  <c r="AE5" i="6"/>
  <c r="E42" i="6" s="1"/>
  <c r="AE6" i="6"/>
  <c r="E43" i="6" s="1"/>
  <c r="AE7" i="6"/>
  <c r="E44" i="6" s="1"/>
  <c r="AE8" i="6"/>
  <c r="E45" i="6" s="1"/>
  <c r="O10" i="6"/>
  <c r="C47" i="6" s="1"/>
  <c r="O11" i="6"/>
  <c r="C48" i="6" s="1"/>
  <c r="AE15" i="6"/>
  <c r="E52" i="6" s="1"/>
  <c r="AU21" i="6"/>
  <c r="G58" i="6" s="1"/>
  <c r="AU31" i="6"/>
  <c r="G68" i="6" s="1"/>
  <c r="AE19" i="4"/>
  <c r="E56" i="4"/>
  <c r="AU22" i="6"/>
  <c r="G59" i="6" s="1"/>
  <c r="AE27" i="6"/>
  <c r="E64" i="6"/>
  <c r="O30" i="6"/>
  <c r="C67" i="6"/>
  <c r="AU32" i="6"/>
  <c r="G69" i="6"/>
  <c r="AF27" i="3"/>
  <c r="O13" i="6"/>
  <c r="C50" i="6" s="1"/>
  <c r="O21" i="6"/>
  <c r="C58" i="6" s="1"/>
  <c r="AU23" i="6"/>
  <c r="G60" i="6" s="1"/>
  <c r="AE38" i="11"/>
  <c r="E75" i="11" s="1"/>
  <c r="AM7" i="4"/>
  <c r="F44" i="4" s="1"/>
  <c r="AM11" i="4"/>
  <c r="F48" i="4" s="1"/>
  <c r="AM15" i="4"/>
  <c r="F52" i="4" s="1"/>
  <c r="G12" i="4"/>
  <c r="B49" i="4" s="1"/>
  <c r="G16" i="4"/>
  <c r="B53" i="4" s="1"/>
  <c r="AE22" i="4"/>
  <c r="E59" i="4" s="1"/>
  <c r="AE13" i="4"/>
  <c r="E50" i="4" s="1"/>
  <c r="AE9" i="4"/>
  <c r="E46" i="4" s="1"/>
  <c r="O22" i="6"/>
  <c r="C59" i="6" s="1"/>
  <c r="AU26" i="6"/>
  <c r="G63" i="6" s="1"/>
  <c r="AE29" i="6"/>
  <c r="E66" i="6" s="1"/>
  <c r="O32" i="6"/>
  <c r="C69" i="6" s="1"/>
  <c r="W8" i="8"/>
  <c r="D45" i="8" s="1"/>
  <c r="W16" i="8"/>
  <c r="D53" i="8" s="1"/>
  <c r="O20" i="8"/>
  <c r="C57" i="8" s="1"/>
  <c r="AF4" i="1"/>
  <c r="AF12" i="1"/>
  <c r="O18" i="4"/>
  <c r="C55" i="4" s="1"/>
  <c r="G18" i="6"/>
  <c r="B55" i="6" s="1"/>
  <c r="G31" i="6"/>
  <c r="B68" i="6" s="1"/>
  <c r="G33" i="6"/>
  <c r="B70" i="6" s="1"/>
  <c r="G29" i="6"/>
  <c r="B66" i="6" s="1"/>
  <c r="G24" i="6"/>
  <c r="B61" i="6" s="1"/>
  <c r="G21" i="6"/>
  <c r="B58" i="6" s="1"/>
  <c r="G27" i="6"/>
  <c r="B64" i="6" s="1"/>
  <c r="G23" i="6"/>
  <c r="B60" i="6" s="1"/>
  <c r="G35" i="6"/>
  <c r="B72" i="6" s="1"/>
  <c r="G22" i="6"/>
  <c r="B59" i="6" s="1"/>
  <c r="G15" i="6"/>
  <c r="B52" i="6" s="1"/>
  <c r="G30" i="6"/>
  <c r="B67" i="6" s="1"/>
  <c r="AM24" i="6"/>
  <c r="F61" i="6" s="1"/>
  <c r="AM25" i="6"/>
  <c r="F62" i="6" s="1"/>
  <c r="AU22" i="4"/>
  <c r="G59" i="4"/>
  <c r="AU26" i="4"/>
  <c r="G63" i="4"/>
  <c r="O20" i="4"/>
  <c r="C57" i="4" s="1"/>
  <c r="O27" i="4"/>
  <c r="C64" i="4"/>
  <c r="AE5" i="4"/>
  <c r="E42" i="4"/>
  <c r="W25" i="6"/>
  <c r="D62" i="6"/>
  <c r="G36" i="6"/>
  <c r="B73" i="6" s="1"/>
  <c r="O14" i="4"/>
  <c r="C51" i="4" s="1"/>
  <c r="AM18" i="6"/>
  <c r="F55" i="6" s="1"/>
  <c r="AM33" i="6"/>
  <c r="F70" i="6" s="1"/>
  <c r="AM31" i="6"/>
  <c r="F68" i="6" s="1"/>
  <c r="AM12" i="6"/>
  <c r="F49" i="6" s="1"/>
  <c r="AM8" i="6"/>
  <c r="F45" i="6" s="1"/>
  <c r="AM21" i="6"/>
  <c r="F58" i="6" s="1"/>
  <c r="AM7" i="6"/>
  <c r="F44" i="6" s="1"/>
  <c r="AM20" i="6"/>
  <c r="F57" i="6" s="1"/>
  <c r="AM9" i="6"/>
  <c r="F46" i="6" s="1"/>
  <c r="AM29" i="6"/>
  <c r="F66" i="6" s="1"/>
  <c r="W35" i="6"/>
  <c r="D72" i="6" s="1"/>
  <c r="O8" i="4"/>
  <c r="C45" i="4" s="1"/>
  <c r="O11" i="4"/>
  <c r="C48" i="4"/>
  <c r="O16" i="4"/>
  <c r="C53" i="4" s="1"/>
  <c r="O33" i="4"/>
  <c r="C70" i="4" s="1"/>
  <c r="G20" i="4"/>
  <c r="B57" i="4"/>
  <c r="G27" i="4"/>
  <c r="B64" i="4" s="1"/>
  <c r="G5" i="4"/>
  <c r="B42" i="4" s="1"/>
  <c r="AE33" i="4"/>
  <c r="E70" i="4"/>
  <c r="AE26" i="4"/>
  <c r="E63" i="4"/>
  <c r="AE24" i="4"/>
  <c r="E61" i="4" s="1"/>
  <c r="W18" i="6"/>
  <c r="D55" i="6" s="1"/>
  <c r="W23" i="6"/>
  <c r="D60" i="6" s="1"/>
  <c r="W32" i="6"/>
  <c r="D69" i="6"/>
  <c r="W9" i="6"/>
  <c r="D46" i="6" s="1"/>
  <c r="W22" i="6"/>
  <c r="D59" i="6"/>
  <c r="W28" i="6"/>
  <c r="D65" i="6"/>
  <c r="W30" i="6"/>
  <c r="D67" i="6"/>
  <c r="W27" i="6"/>
  <c r="D64" i="6" s="1"/>
  <c r="G25" i="6"/>
  <c r="B62" i="6"/>
  <c r="G26" i="6"/>
  <c r="B63" i="6" s="1"/>
  <c r="AM36" i="6"/>
  <c r="F73" i="6"/>
  <c r="G7" i="6"/>
  <c r="B44" i="6" s="1"/>
  <c r="W12" i="8"/>
  <c r="D49" i="8"/>
  <c r="W15" i="8"/>
  <c r="D52" i="8" s="1"/>
  <c r="O11" i="8"/>
  <c r="C48" i="8"/>
  <c r="O10" i="8"/>
  <c r="C47" i="8" s="1"/>
  <c r="O27" i="8"/>
  <c r="C64" i="8"/>
  <c r="O29" i="8"/>
  <c r="C66" i="8" s="1"/>
  <c r="O31" i="8"/>
  <c r="C68" i="8"/>
  <c r="O18" i="8"/>
  <c r="C55" i="8" s="1"/>
  <c r="O5" i="8"/>
  <c r="C42" i="8" s="1"/>
  <c r="O15" i="8"/>
  <c r="C52" i="8"/>
  <c r="O24" i="8"/>
  <c r="C61" i="8"/>
  <c r="AM14" i="8"/>
  <c r="F51" i="8" s="1"/>
  <c r="AM35" i="8"/>
  <c r="F72" i="8" s="1"/>
  <c r="W19" i="8"/>
  <c r="D56" i="8"/>
  <c r="AU20" i="8"/>
  <c r="G57" i="8" s="1"/>
  <c r="AM28" i="8"/>
  <c r="F65" i="8" s="1"/>
  <c r="AM32" i="8"/>
  <c r="F69" i="8"/>
  <c r="AM33" i="8"/>
  <c r="F70" i="8" s="1"/>
  <c r="W21" i="8"/>
  <c r="D58" i="8"/>
  <c r="W23" i="8"/>
  <c r="D60" i="8"/>
  <c r="D64" i="8"/>
  <c r="W18" i="8"/>
  <c r="D55" i="8" s="1"/>
  <c r="W30" i="8"/>
  <c r="D67" i="8"/>
  <c r="W14" i="8"/>
  <c r="D51" i="8" s="1"/>
  <c r="W20" i="8"/>
  <c r="D57" i="8"/>
  <c r="W32" i="8"/>
  <c r="D69" i="8" s="1"/>
  <c r="W29" i="8"/>
  <c r="D66" i="8" s="1"/>
  <c r="W34" i="8"/>
  <c r="D71" i="8" s="1"/>
  <c r="W25" i="8"/>
  <c r="D62" i="8"/>
  <c r="W31" i="8"/>
  <c r="D68" i="8" s="1"/>
  <c r="W22" i="8"/>
  <c r="D59" i="8" s="1"/>
  <c r="AM26" i="8"/>
  <c r="F63" i="8" s="1"/>
  <c r="W33" i="8"/>
  <c r="D70" i="8"/>
  <c r="G6" i="6"/>
  <c r="B43" i="6" s="1"/>
  <c r="G12" i="6"/>
  <c r="B49" i="6"/>
  <c r="W14" i="6"/>
  <c r="D51" i="6" s="1"/>
  <c r="W19" i="6"/>
  <c r="D56" i="6"/>
  <c r="AM19" i="6"/>
  <c r="F56" i="6" s="1"/>
  <c r="G20" i="6"/>
  <c r="B57" i="6"/>
  <c r="W20" i="6"/>
  <c r="D57" i="6" s="1"/>
  <c r="W21" i="6"/>
  <c r="D58" i="6"/>
  <c r="O36" i="8"/>
  <c r="C73" i="8"/>
  <c r="G9" i="6"/>
  <c r="B46" i="6"/>
  <c r="G10" i="6"/>
  <c r="B47" i="6" s="1"/>
  <c r="W10" i="6"/>
  <c r="D47" i="6" s="1"/>
  <c r="AM10" i="6"/>
  <c r="F47" i="6" s="1"/>
  <c r="W12" i="6"/>
  <c r="D49" i="6"/>
  <c r="W15" i="6"/>
  <c r="D52" i="6" s="1"/>
  <c r="G16" i="6"/>
  <c r="B53" i="6" s="1"/>
  <c r="AE13" i="6"/>
  <c r="E50" i="6"/>
  <c r="AU24" i="6"/>
  <c r="G61" i="6"/>
  <c r="W26" i="6"/>
  <c r="D63" i="6" s="1"/>
  <c r="AM26" i="6"/>
  <c r="F63" i="6" s="1"/>
  <c r="G28" i="6"/>
  <c r="B65" i="6" s="1"/>
  <c r="C56" i="8"/>
  <c r="O21" i="8"/>
  <c r="C58" i="8" s="1"/>
  <c r="W26" i="8"/>
  <c r="D63" i="8" s="1"/>
  <c r="AM30" i="8"/>
  <c r="F67" i="8"/>
  <c r="W35" i="8"/>
  <c r="D72" i="8" s="1"/>
  <c r="W36" i="8"/>
  <c r="D73" i="8"/>
  <c r="AE21" i="8"/>
  <c r="E58" i="8" s="1"/>
  <c r="G23" i="8"/>
  <c r="B60" i="8"/>
  <c r="AU38" i="8"/>
  <c r="G75" i="8" s="1"/>
  <c r="G16" i="8"/>
  <c r="B53" i="8"/>
  <c r="G17" i="8"/>
  <c r="B54" i="8" s="1"/>
  <c r="O35" i="8"/>
  <c r="C72" i="8"/>
  <c r="W9" i="11"/>
  <c r="D46" i="11" s="1"/>
  <c r="AE22" i="11"/>
  <c r="E59" i="11"/>
  <c r="AE33" i="11"/>
  <c r="E70" i="11"/>
  <c r="G7" i="8"/>
  <c r="B44" i="8"/>
  <c r="W7" i="8"/>
  <c r="D44" i="8" s="1"/>
  <c r="AM7" i="8"/>
  <c r="F44" i="8"/>
  <c r="AM9" i="8"/>
  <c r="F46" i="8"/>
  <c r="G10" i="8"/>
  <c r="B47" i="8"/>
  <c r="O12" i="8"/>
  <c r="C49" i="8" s="1"/>
  <c r="AM13" i="8"/>
  <c r="F50" i="8"/>
  <c r="G22" i="8"/>
  <c r="B59" i="8"/>
  <c r="O23" i="8"/>
  <c r="C60" i="8"/>
  <c r="W24" i="8"/>
  <c r="D61" i="8" s="1"/>
  <c r="O25" i="8"/>
  <c r="C62" i="8" s="1"/>
  <c r="G27" i="8"/>
  <c r="B64" i="8" s="1"/>
  <c r="W28" i="8"/>
  <c r="D65" i="8"/>
  <c r="G31" i="8"/>
  <c r="B68" i="8" s="1"/>
  <c r="AM31" i="8"/>
  <c r="F68" i="8" s="1"/>
  <c r="O32" i="8"/>
  <c r="C69" i="8"/>
  <c r="O33" i="8"/>
  <c r="C70" i="8"/>
  <c r="G34" i="8"/>
  <c r="B71" i="8" s="1"/>
  <c r="G35" i="8"/>
  <c r="B72" i="8"/>
  <c r="W10" i="11"/>
  <c r="D47" i="11"/>
  <c r="AE26" i="11"/>
  <c r="E63" i="11" s="1"/>
  <c r="AM5" i="8"/>
  <c r="F42" i="8" s="1"/>
  <c r="G6" i="8"/>
  <c r="B43" i="8" s="1"/>
  <c r="W6" i="8"/>
  <c r="D43" i="8"/>
  <c r="AM6" i="8"/>
  <c r="F43" i="8" s="1"/>
  <c r="O8" i="8"/>
  <c r="C45" i="8" s="1"/>
  <c r="G9" i="8"/>
  <c r="B46" i="8"/>
  <c r="W9" i="8"/>
  <c r="D46" i="8"/>
  <c r="W13" i="8"/>
  <c r="D50" i="8" s="1"/>
  <c r="O22" i="8"/>
  <c r="C59" i="8"/>
  <c r="G38" i="8"/>
  <c r="B75" i="8"/>
  <c r="W5" i="11"/>
  <c r="D42" i="11" s="1"/>
  <c r="W7" i="11"/>
  <c r="D44" i="11"/>
  <c r="AE36" i="11"/>
  <c r="E73" i="11"/>
  <c r="O38" i="11"/>
  <c r="C75" i="11" s="1"/>
  <c r="AM8" i="8"/>
  <c r="F45" i="8" s="1"/>
  <c r="G13" i="8"/>
  <c r="B50" i="8" s="1"/>
  <c r="G20" i="8"/>
  <c r="B57" i="8"/>
  <c r="W14" i="11"/>
  <c r="D51" i="11" s="1"/>
  <c r="AM29" i="11"/>
  <c r="F66" i="11" s="1"/>
  <c r="AM38" i="11"/>
  <c r="F75" i="11" s="1"/>
  <c r="H27" i="3"/>
  <c r="H32" i="3"/>
  <c r="H8" i="3"/>
  <c r="H25" i="3"/>
  <c r="H18" i="3"/>
  <c r="H13" i="3"/>
  <c r="AU8" i="11"/>
  <c r="G45" i="11" s="1"/>
  <c r="AU7" i="11"/>
  <c r="G44" i="11" s="1"/>
  <c r="AU37" i="11"/>
  <c r="G74" i="11"/>
  <c r="AU9" i="11"/>
  <c r="G46" i="11" s="1"/>
  <c r="AU10" i="11"/>
  <c r="G47" i="11" s="1"/>
  <c r="AU11" i="11"/>
  <c r="G48" i="11" s="1"/>
  <c r="AU12" i="11"/>
  <c r="G49" i="11" s="1"/>
  <c r="G42" i="11"/>
  <c r="G43" i="11"/>
  <c r="AU13" i="11"/>
  <c r="G50" i="11" s="1"/>
  <c r="AU19" i="11"/>
  <c r="G56" i="11"/>
  <c r="AU21" i="11"/>
  <c r="G58" i="11"/>
  <c r="AU26" i="11"/>
  <c r="G63" i="11"/>
  <c r="AU23" i="11"/>
  <c r="G60" i="11" s="1"/>
  <c r="AU25" i="11"/>
  <c r="G62" i="11"/>
  <c r="AM5" i="11"/>
  <c r="F42" i="11"/>
  <c r="AM12" i="11"/>
  <c r="F49" i="11"/>
  <c r="AM13" i="11"/>
  <c r="F50" i="11" s="1"/>
  <c r="AM18" i="11"/>
  <c r="F55" i="11"/>
  <c r="AM14" i="11"/>
  <c r="F51" i="11"/>
  <c r="AM15" i="11"/>
  <c r="F52" i="11"/>
  <c r="AM7" i="11"/>
  <c r="F44" i="11" s="1"/>
  <c r="AM9" i="11"/>
  <c r="F46" i="11"/>
  <c r="AM33" i="11"/>
  <c r="F70" i="11"/>
  <c r="AM36" i="11"/>
  <c r="F73" i="11"/>
  <c r="AM11" i="11"/>
  <c r="F48" i="11" s="1"/>
  <c r="AM16" i="11"/>
  <c r="F53" i="11"/>
  <c r="AM17" i="11"/>
  <c r="F54" i="11"/>
  <c r="AM20" i="11"/>
  <c r="F57" i="11"/>
  <c r="AM24" i="11"/>
  <c r="F61" i="11"/>
  <c r="AM27" i="11"/>
  <c r="F64" i="11"/>
  <c r="AM30" i="11"/>
  <c r="F67" i="11"/>
  <c r="AM31" i="11"/>
  <c r="F68" i="11"/>
  <c r="AM22" i="11"/>
  <c r="F59" i="11" s="1"/>
  <c r="AM34" i="11"/>
  <c r="F71" i="11"/>
  <c r="AM35" i="11"/>
  <c r="F72" i="11"/>
  <c r="G13" i="11"/>
  <c r="B50" i="11"/>
  <c r="G24" i="11"/>
  <c r="B61" i="11" s="1"/>
  <c r="G7" i="11"/>
  <c r="B44" i="11"/>
  <c r="G11" i="11"/>
  <c r="B48" i="11"/>
  <c r="G14" i="11"/>
  <c r="B51" i="11"/>
  <c r="G5" i="11"/>
  <c r="B42" i="11" s="1"/>
  <c r="G8" i="11"/>
  <c r="B45" i="11"/>
  <c r="G33" i="11"/>
  <c r="B70" i="11"/>
  <c r="G27" i="11"/>
  <c r="B64" i="11"/>
  <c r="G35" i="11"/>
  <c r="B72" i="11" s="1"/>
  <c r="G22" i="11"/>
  <c r="B59" i="11"/>
  <c r="G32" i="11"/>
  <c r="B69" i="11"/>
  <c r="G6" i="11"/>
  <c r="B43" i="11"/>
  <c r="G9" i="11"/>
  <c r="B46" i="11" s="1"/>
  <c r="G12" i="11"/>
  <c r="B49" i="11"/>
  <c r="G15" i="11"/>
  <c r="B52" i="11"/>
  <c r="G18" i="11"/>
  <c r="B55" i="11"/>
  <c r="G20" i="11"/>
  <c r="B57" i="11" s="1"/>
  <c r="G29" i="11"/>
  <c r="B66" i="11"/>
  <c r="G31" i="11"/>
  <c r="B68" i="11"/>
  <c r="G10" i="11"/>
  <c r="B47" i="11"/>
  <c r="G16" i="11"/>
  <c r="B53" i="11" s="1"/>
  <c r="G28" i="11"/>
  <c r="B65" i="11"/>
  <c r="G37" i="11"/>
  <c r="B74" i="11"/>
  <c r="G38" i="11"/>
  <c r="B75" i="11"/>
  <c r="W8" i="11"/>
  <c r="D45" i="11"/>
  <c r="W12" i="11"/>
  <c r="D49" i="11"/>
  <c r="W32" i="11"/>
  <c r="D69" i="11"/>
  <c r="W34" i="11"/>
  <c r="D71" i="11" s="1"/>
  <c r="W16" i="11"/>
  <c r="D53" i="11"/>
  <c r="W23" i="11"/>
  <c r="D60" i="11"/>
  <c r="W25" i="11"/>
  <c r="D62" i="11"/>
  <c r="W28" i="11"/>
  <c r="D65" i="11" s="1"/>
  <c r="W30" i="11"/>
  <c r="D67" i="11"/>
  <c r="W33" i="11"/>
  <c r="D70" i="11"/>
  <c r="W11" i="11"/>
  <c r="D48" i="11"/>
  <c r="W13" i="11"/>
  <c r="D50" i="11" s="1"/>
  <c r="W15" i="11"/>
  <c r="D52" i="11"/>
  <c r="W17" i="11"/>
  <c r="D54" i="11"/>
  <c r="W38" i="11"/>
  <c r="D75" i="11"/>
  <c r="W19" i="11"/>
  <c r="D56" i="11" s="1"/>
  <c r="W21" i="11"/>
  <c r="D58" i="11"/>
  <c r="W29" i="11"/>
  <c r="D66" i="11"/>
  <c r="O7" i="11"/>
  <c r="C44" i="11"/>
  <c r="O12" i="11"/>
  <c r="C49" i="11" s="1"/>
  <c r="O14" i="11"/>
  <c r="C51" i="11"/>
  <c r="O17" i="11"/>
  <c r="C54" i="11"/>
  <c r="O25" i="11"/>
  <c r="C62" i="11"/>
  <c r="O6" i="11"/>
  <c r="C43" i="11" s="1"/>
  <c r="O9" i="11"/>
  <c r="C46" i="11"/>
  <c r="O16" i="11"/>
  <c r="C53" i="11"/>
  <c r="O19" i="11"/>
  <c r="C56" i="11"/>
  <c r="O21" i="11"/>
  <c r="C58" i="11" s="1"/>
  <c r="W27" i="11"/>
  <c r="D64" i="11"/>
  <c r="AM28" i="11"/>
  <c r="F65" i="11"/>
  <c r="G30" i="11"/>
  <c r="B67" i="11"/>
  <c r="W31" i="11"/>
  <c r="D68" i="11" s="1"/>
  <c r="AM32" i="11"/>
  <c r="F69" i="11"/>
  <c r="G34" i="11"/>
  <c r="B71" i="11"/>
  <c r="W35" i="11"/>
  <c r="D72" i="11"/>
  <c r="G36" i="11"/>
  <c r="B73" i="11" s="1"/>
  <c r="W36" i="11"/>
  <c r="D73" i="11"/>
  <c r="O35" i="11"/>
  <c r="C72" i="11"/>
  <c r="O33" i="11"/>
  <c r="C70" i="11"/>
  <c r="O31" i="11"/>
  <c r="C68" i="11" s="1"/>
  <c r="O18" i="11"/>
  <c r="C55" i="11"/>
  <c r="AE34" i="11"/>
  <c r="E71" i="11"/>
  <c r="AE32" i="11"/>
  <c r="E69" i="11"/>
  <c r="AE30" i="11"/>
  <c r="E67" i="11" s="1"/>
  <c r="AU33" i="11"/>
  <c r="G70" i="11"/>
  <c r="AU31" i="11"/>
  <c r="G68" i="11"/>
  <c r="AU18" i="11"/>
  <c r="G55" i="11"/>
  <c r="AE19" i="11"/>
  <c r="E56" i="11" s="1"/>
  <c r="O20" i="11"/>
  <c r="C57" i="11"/>
  <c r="AU20" i="11"/>
  <c r="G57" i="11"/>
  <c r="AE21" i="11"/>
  <c r="E58" i="11"/>
  <c r="O22" i="11"/>
  <c r="C59" i="11" s="1"/>
  <c r="AU22" i="11"/>
  <c r="G59" i="11"/>
  <c r="AE23" i="11"/>
  <c r="E60" i="11"/>
  <c r="O24" i="11"/>
  <c r="C61" i="11"/>
  <c r="AU24" i="11"/>
  <c r="G61" i="11"/>
  <c r="AE25" i="11"/>
  <c r="E62" i="11"/>
  <c r="O26" i="11"/>
  <c r="C63" i="11"/>
  <c r="O27" i="11"/>
  <c r="C64" i="11"/>
  <c r="O28" i="11"/>
  <c r="C65" i="11"/>
  <c r="AE28" i="11"/>
  <c r="E65" i="11"/>
  <c r="AE29" i="11"/>
  <c r="E66" i="11"/>
  <c r="AU29" i="11"/>
  <c r="G66" i="11"/>
  <c r="AU30" i="11"/>
  <c r="G67" i="11" s="1"/>
  <c r="O32" i="11"/>
  <c r="C69" i="11"/>
  <c r="AU34" i="11"/>
  <c r="G71" i="11"/>
  <c r="G19" i="11"/>
  <c r="B56" i="11"/>
  <c r="AM19" i="11"/>
  <c r="F56" i="11"/>
  <c r="W20" i="11"/>
  <c r="D57" i="11"/>
  <c r="G21" i="11"/>
  <c r="B58" i="11"/>
  <c r="AM21" i="11"/>
  <c r="F58" i="11"/>
  <c r="W22" i="11"/>
  <c r="D59" i="11"/>
  <c r="G23" i="11"/>
  <c r="B60" i="11"/>
  <c r="AM23" i="11"/>
  <c r="F60" i="11"/>
  <c r="W24" i="11"/>
  <c r="D61" i="11"/>
  <c r="G25" i="11"/>
  <c r="B62" i="11" s="1"/>
  <c r="AM25" i="11"/>
  <c r="F62" i="11"/>
  <c r="W26" i="11"/>
  <c r="D63" i="11"/>
  <c r="AM26" i="11"/>
  <c r="F63" i="11"/>
  <c r="AE27" i="11"/>
  <c r="E64" i="11" s="1"/>
  <c r="AU27" i="11"/>
  <c r="G64" i="11"/>
  <c r="AU28" i="11"/>
  <c r="G65" i="11"/>
  <c r="O29" i="11"/>
  <c r="C66" i="11"/>
  <c r="O30" i="11"/>
  <c r="C67" i="11" s="1"/>
  <c r="AE31" i="11"/>
  <c r="E68" i="11"/>
  <c r="AU32" i="11"/>
  <c r="G69" i="11"/>
  <c r="O34" i="11"/>
  <c r="C71" i="11"/>
  <c r="AE35" i="11"/>
  <c r="E72" i="11" s="1"/>
  <c r="AU38" i="11"/>
  <c r="G75" i="11"/>
  <c r="O36" i="11"/>
  <c r="C73" i="11"/>
  <c r="P12" i="1"/>
  <c r="P6" i="1"/>
  <c r="P32" i="1"/>
  <c r="P29" i="1"/>
  <c r="P27" i="1"/>
  <c r="P24" i="1"/>
  <c r="P21" i="1"/>
  <c r="P15" i="1"/>
  <c r="P19" i="1"/>
  <c r="X16" i="1"/>
  <c r="P5" i="1"/>
  <c r="P17" i="1"/>
  <c r="P4" i="1"/>
  <c r="P8" i="1"/>
  <c r="P31" i="1"/>
  <c r="P28" i="1"/>
  <c r="P25" i="1"/>
  <c r="P22" i="1"/>
  <c r="P13" i="1"/>
  <c r="P7" i="1"/>
  <c r="P9" i="1"/>
  <c r="AU25" i="4"/>
  <c r="G62" i="4"/>
  <c r="AM31" i="4"/>
  <c r="F68" i="4"/>
  <c r="W20" i="4"/>
  <c r="D57" i="4" s="1"/>
  <c r="W25" i="4"/>
  <c r="D62" i="4"/>
  <c r="W33" i="4"/>
  <c r="D70" i="4"/>
  <c r="AM22" i="4"/>
  <c r="F59" i="4"/>
  <c r="AM27" i="4"/>
  <c r="F64" i="4" s="1"/>
  <c r="W35" i="4"/>
  <c r="D72" i="4"/>
  <c r="AM19" i="4"/>
  <c r="F56" i="4"/>
  <c r="W21" i="4"/>
  <c r="D58" i="4"/>
  <c r="W24" i="4"/>
  <c r="D61" i="4" s="1"/>
  <c r="W29" i="4"/>
  <c r="D66" i="4"/>
  <c r="W32" i="4"/>
  <c r="D69" i="4"/>
  <c r="O29" i="6"/>
  <c r="C66" i="6"/>
  <c r="AM35" i="6"/>
  <c r="F72" i="6" s="1"/>
  <c r="AE32" i="6"/>
  <c r="E69" i="6"/>
  <c r="AM30" i="6"/>
  <c r="F67" i="6"/>
  <c r="AE36" i="6"/>
  <c r="E73" i="6"/>
  <c r="O33" i="6"/>
  <c r="C70" i="6" s="1"/>
  <c r="AE30" i="6"/>
  <c r="E67" i="6"/>
  <c r="AM28" i="6"/>
  <c r="F65" i="6"/>
  <c r="AM27" i="6"/>
  <c r="F64" i="6"/>
  <c r="AM17" i="6"/>
  <c r="F54" i="6" s="1"/>
  <c r="AM5" i="6"/>
  <c r="F42" i="6"/>
  <c r="AM22" i="6"/>
  <c r="F59" i="6"/>
  <c r="AM23" i="6"/>
  <c r="F60" i="6"/>
  <c r="AM15" i="6"/>
  <c r="F52" i="6" s="1"/>
  <c r="O31" i="6"/>
  <c r="C68" i="6"/>
  <c r="O12" i="6"/>
  <c r="C49" i="6"/>
  <c r="AE11" i="6"/>
  <c r="E48" i="6"/>
  <c r="AM6" i="6"/>
  <c r="F43" i="6" s="1"/>
  <c r="AM14" i="6"/>
  <c r="F51" i="6"/>
  <c r="O16" i="6"/>
  <c r="C53" i="6"/>
  <c r="AE26" i="6"/>
  <c r="E63" i="6"/>
  <c r="O27" i="6"/>
  <c r="C64" i="6" s="1"/>
  <c r="AE16" i="6"/>
  <c r="E53" i="6"/>
  <c r="AE19" i="6"/>
  <c r="E56" i="6"/>
  <c r="AU19" i="6"/>
  <c r="G56" i="6"/>
  <c r="O20" i="6"/>
  <c r="C57" i="6" s="1"/>
  <c r="AE25" i="6"/>
  <c r="E62" i="6"/>
  <c r="AU25" i="6"/>
  <c r="G62" i="6"/>
  <c r="O26" i="6"/>
  <c r="C63" i="6"/>
  <c r="AE28" i="6"/>
  <c r="E65" i="6" s="1"/>
  <c r="AE24" i="6"/>
  <c r="E61" i="6"/>
  <c r="O25" i="6"/>
  <c r="C62" i="6"/>
  <c r="O37" i="6"/>
  <c r="C74" i="6"/>
  <c r="AE6" i="8"/>
  <c r="E43" i="8" s="1"/>
  <c r="AE10" i="8"/>
  <c r="E47" i="8"/>
  <c r="AE18" i="8"/>
  <c r="E55" i="8"/>
  <c r="AE27" i="8"/>
  <c r="E64" i="8"/>
  <c r="AE7" i="8"/>
  <c r="E44" i="8" s="1"/>
  <c r="AE29" i="8"/>
  <c r="E66" i="8"/>
  <c r="AE13" i="8"/>
  <c r="E50" i="8"/>
  <c r="AE28" i="8"/>
  <c r="E65" i="8"/>
  <c r="AE34" i="8"/>
  <c r="E71" i="8" s="1"/>
  <c r="AE24" i="8"/>
  <c r="E61" i="8"/>
  <c r="AE8" i="8"/>
  <c r="E45" i="8"/>
  <c r="AE31" i="8"/>
  <c r="E68" i="8" s="1"/>
  <c r="AE23" i="8"/>
  <c r="E60" i="8"/>
  <c r="AE32" i="8"/>
  <c r="E69" i="8" s="1"/>
  <c r="AU9" i="8"/>
  <c r="G46" i="8"/>
  <c r="AU12" i="8"/>
  <c r="G49" i="8"/>
  <c r="AU7" i="8"/>
  <c r="G44" i="8"/>
  <c r="AU5" i="8"/>
  <c r="G42" i="8" s="1"/>
  <c r="AU13" i="8"/>
  <c r="G50" i="8"/>
  <c r="AU25" i="8"/>
  <c r="G62" i="8"/>
  <c r="AU15" i="8"/>
  <c r="G52" i="8"/>
  <c r="AU26" i="8"/>
  <c r="G63" i="8" s="1"/>
  <c r="AU32" i="8"/>
  <c r="G69" i="8"/>
  <c r="AU18" i="8"/>
  <c r="G55" i="8"/>
  <c r="AU11" i="8"/>
  <c r="G48" i="8" s="1"/>
  <c r="AU34" i="8"/>
  <c r="G71" i="8"/>
  <c r="AU8" i="8"/>
  <c r="G45" i="8"/>
  <c r="AU6" i="8"/>
  <c r="G43" i="8"/>
  <c r="AU36" i="8"/>
  <c r="G73" i="8" s="1"/>
  <c r="AU23" i="8"/>
  <c r="G60" i="8"/>
  <c r="AU24" i="8"/>
  <c r="G61" i="8"/>
  <c r="AU28" i="8"/>
  <c r="G65" i="8"/>
  <c r="AU31" i="8"/>
  <c r="G68" i="8" s="1"/>
  <c r="AU33" i="8"/>
  <c r="G70" i="8"/>
  <c r="AE19" i="8"/>
  <c r="E56" i="8"/>
  <c r="AE22" i="8"/>
  <c r="E59" i="8"/>
  <c r="AU22" i="8"/>
  <c r="G59" i="8" s="1"/>
  <c r="AE9" i="8"/>
  <c r="E46" i="8"/>
  <c r="AE14" i="8"/>
  <c r="E51" i="8"/>
  <c r="AU14" i="8"/>
  <c r="G51" i="8"/>
  <c r="AU17" i="8"/>
  <c r="G54" i="8" s="1"/>
  <c r="AU21" i="8"/>
  <c r="G58" i="8"/>
  <c r="W38" i="6"/>
  <c r="D75" i="6"/>
  <c r="AU10" i="8"/>
  <c r="G47" i="8"/>
  <c r="AE15" i="8"/>
  <c r="E52" i="8" s="1"/>
  <c r="AU19" i="8"/>
  <c r="G56" i="8"/>
  <c r="AE26" i="8"/>
  <c r="E63" i="8"/>
  <c r="AU27" i="8"/>
  <c r="G64" i="8"/>
  <c r="AU29" i="8"/>
  <c r="G66" i="8" s="1"/>
  <c r="AE30" i="8"/>
  <c r="E67" i="8"/>
  <c r="AE33" i="8"/>
  <c r="E70" i="8"/>
  <c r="AE35" i="8"/>
  <c r="E72" i="8"/>
  <c r="AE36" i="8"/>
  <c r="E73" i="8" s="1"/>
  <c r="K95" i="15"/>
  <c r="X5" i="1" l="1"/>
  <c r="X10" i="1"/>
  <c r="X24" i="1"/>
  <c r="X31" i="1"/>
  <c r="AV31" i="1"/>
  <c r="X32" i="1"/>
  <c r="AV21" i="1"/>
  <c r="X26" i="1"/>
  <c r="AV7" i="1"/>
  <c r="AV14" i="1"/>
  <c r="AV27" i="1"/>
  <c r="AV32" i="1"/>
  <c r="AV12" i="1"/>
  <c r="X33" i="1"/>
  <c r="X15" i="1"/>
  <c r="X27" i="1"/>
  <c r="AF11" i="1"/>
  <c r="AF19" i="1"/>
  <c r="AV33" i="1"/>
  <c r="AV26" i="1"/>
  <c r="P33" i="1"/>
  <c r="P20" i="1"/>
  <c r="X13" i="1"/>
  <c r="AV9" i="1"/>
  <c r="H30" i="3"/>
  <c r="X18" i="1"/>
  <c r="AV6" i="1"/>
  <c r="X14" i="1"/>
  <c r="X22" i="1"/>
  <c r="AV29" i="1"/>
  <c r="AV4" i="1"/>
  <c r="X17" i="1"/>
  <c r="X4" i="1"/>
  <c r="X23" i="1"/>
  <c r="AV11" i="1"/>
  <c r="AV18" i="1"/>
  <c r="AV24" i="1"/>
  <c r="X12" i="1"/>
  <c r="X28" i="1"/>
  <c r="AF8" i="1"/>
  <c r="AF30" i="1"/>
  <c r="AV8" i="1"/>
  <c r="AV23" i="1"/>
  <c r="W19" i="15"/>
  <c r="D96" i="15" s="1"/>
  <c r="X7" i="1"/>
  <c r="X29" i="1"/>
  <c r="AF13" i="1"/>
  <c r="AF20" i="1"/>
  <c r="AF31" i="1"/>
  <c r="AV13" i="1"/>
  <c r="AV28" i="1"/>
  <c r="H6" i="3"/>
  <c r="H7" i="3"/>
  <c r="H16" i="3"/>
  <c r="W6" i="15"/>
  <c r="D83" i="15" s="1"/>
  <c r="X8" i="1"/>
  <c r="X30" i="1"/>
  <c r="AF14" i="1"/>
  <c r="AF21" i="1"/>
  <c r="AF26" i="1"/>
  <c r="AV20" i="1"/>
  <c r="H31" i="3"/>
  <c r="AU34" i="4"/>
  <c r="G71" i="4" s="1"/>
  <c r="AU8" i="4"/>
  <c r="G45" i="4" s="1"/>
  <c r="AU23" i="4"/>
  <c r="G60" i="4" s="1"/>
  <c r="AU24" i="4"/>
  <c r="G61" i="4" s="1"/>
  <c r="AU32" i="4"/>
  <c r="G69" i="4" s="1"/>
  <c r="AU15" i="4"/>
  <c r="G52" i="4" s="1"/>
  <c r="AU18" i="4"/>
  <c r="G55" i="4" s="1"/>
  <c r="AU19" i="4"/>
  <c r="G56" i="4" s="1"/>
  <c r="AU30" i="4"/>
  <c r="G67" i="4" s="1"/>
  <c r="AM18" i="8"/>
  <c r="F55" i="8" s="1"/>
  <c r="AM19" i="8"/>
  <c r="F56" i="8" s="1"/>
  <c r="AM25" i="8"/>
  <c r="F62" i="8" s="1"/>
  <c r="AM36" i="8"/>
  <c r="F73" i="8" s="1"/>
  <c r="X9" i="1"/>
  <c r="X19" i="1"/>
  <c r="AF15" i="1"/>
  <c r="AF22" i="1"/>
  <c r="AF27" i="1"/>
  <c r="H4" i="3"/>
  <c r="H15" i="3"/>
  <c r="H19" i="3"/>
  <c r="H26" i="3"/>
  <c r="W25" i="15"/>
  <c r="D102" i="15" s="1"/>
  <c r="W26" i="15"/>
  <c r="D103" i="15" s="1"/>
  <c r="X20" i="1"/>
  <c r="AF16" i="1"/>
  <c r="AV5" i="1"/>
  <c r="AV10" i="1"/>
  <c r="AV15" i="1"/>
  <c r="AV25" i="1"/>
  <c r="AV30" i="1"/>
  <c r="H12" i="3"/>
  <c r="H20" i="3"/>
  <c r="W20" i="15"/>
  <c r="D97" i="15" s="1"/>
  <c r="W16" i="15"/>
  <c r="D93" i="15" s="1"/>
  <c r="W5" i="15"/>
  <c r="D82" i="15" s="1"/>
  <c r="W17" i="15"/>
  <c r="D94" i="15" s="1"/>
  <c r="W7" i="15"/>
  <c r="D84" i="15" s="1"/>
  <c r="W37" i="15"/>
  <c r="D114" i="15" s="1"/>
  <c r="W18" i="15"/>
  <c r="D95" i="15" s="1"/>
  <c r="W38" i="15"/>
  <c r="D115" i="15" s="1"/>
  <c r="W33" i="15"/>
  <c r="D110" i="15" s="1"/>
  <c r="W29" i="15"/>
  <c r="D106" i="15" s="1"/>
  <c r="W21" i="15"/>
  <c r="D98" i="15" s="1"/>
  <c r="W36" i="15"/>
  <c r="D113" i="15" s="1"/>
  <c r="W31" i="15"/>
  <c r="D108" i="15" s="1"/>
  <c r="W8" i="15"/>
  <c r="D85" i="15" s="1"/>
  <c r="W22" i="15"/>
  <c r="D99" i="15" s="1"/>
  <c r="W12" i="15"/>
  <c r="D89" i="15" s="1"/>
  <c r="W24" i="15"/>
  <c r="D101" i="15" s="1"/>
  <c r="W30" i="15"/>
  <c r="D107" i="15" s="1"/>
  <c r="W28" i="15"/>
  <c r="D105" i="15" s="1"/>
  <c r="W14" i="15"/>
  <c r="D91" i="15" s="1"/>
  <c r="W34" i="15"/>
  <c r="D111" i="15" s="1"/>
  <c r="W32" i="15"/>
  <c r="D109" i="15" s="1"/>
  <c r="X21" i="1"/>
  <c r="AF5" i="1"/>
  <c r="AF23" i="1"/>
  <c r="AV16" i="1"/>
  <c r="H14" i="3"/>
  <c r="AF31" i="3"/>
  <c r="AF32" i="3"/>
  <c r="AU33" i="4"/>
  <c r="G70" i="4" s="1"/>
  <c r="G13" i="6"/>
  <c r="B50" i="6" s="1"/>
  <c r="AU30" i="6"/>
  <c r="G67" i="6" s="1"/>
  <c r="G9" i="12"/>
  <c r="B46" i="12" s="1"/>
  <c r="AU21" i="4"/>
  <c r="G58" i="4" s="1"/>
  <c r="AM10" i="11"/>
  <c r="F47" i="11" s="1"/>
  <c r="G33" i="12"/>
  <c r="B70" i="12" s="1"/>
  <c r="G5" i="12"/>
  <c r="B42" i="12" s="1"/>
  <c r="G6" i="12"/>
  <c r="B43" i="12" s="1"/>
  <c r="G8" i="12"/>
  <c r="B45" i="12" s="1"/>
  <c r="W23" i="15"/>
  <c r="D100" i="15" s="1"/>
  <c r="H33" i="3"/>
  <c r="AU17" i="4"/>
  <c r="G54" i="4" s="1"/>
  <c r="AU29" i="6"/>
  <c r="G66" i="6" s="1"/>
  <c r="AU34" i="6"/>
  <c r="G71" i="6" s="1"/>
  <c r="AE9" i="11"/>
  <c r="E46" i="11" s="1"/>
  <c r="AE13" i="11"/>
  <c r="E50" i="11" s="1"/>
  <c r="AU14" i="11"/>
  <c r="G51" i="11" s="1"/>
  <c r="AE17" i="11"/>
  <c r="E54" i="11" s="1"/>
  <c r="AE20" i="11"/>
  <c r="E57" i="11" s="1"/>
  <c r="G7" i="12"/>
  <c r="B44" i="12" s="1"/>
  <c r="AM36" i="4"/>
  <c r="F73" i="4" s="1"/>
  <c r="AE5" i="11"/>
  <c r="E42" i="11" s="1"/>
  <c r="G32" i="12"/>
  <c r="B69" i="12" s="1"/>
  <c r="G38" i="12"/>
  <c r="B75" i="12" s="1"/>
  <c r="AM7" i="15"/>
  <c r="F84" i="15" s="1"/>
  <c r="G13" i="15"/>
  <c r="B90" i="15" s="1"/>
  <c r="AM16" i="15"/>
  <c r="F93" i="15" s="1"/>
  <c r="AE38" i="15"/>
  <c r="E115" i="15" s="1"/>
  <c r="AE36" i="15"/>
  <c r="E113" i="15" s="1"/>
  <c r="AE11" i="15"/>
  <c r="E88" i="15" s="1"/>
  <c r="AE18" i="15"/>
  <c r="E95" i="15" s="1"/>
  <c r="AE33" i="15"/>
  <c r="E110" i="15" s="1"/>
  <c r="AU9" i="4"/>
  <c r="G46" i="4" s="1"/>
  <c r="AU11" i="4"/>
  <c r="G48" i="4" s="1"/>
  <c r="AU13" i="4"/>
  <c r="G50" i="4" s="1"/>
  <c r="G6" i="4"/>
  <c r="B43" i="4" s="1"/>
  <c r="AM10" i="8"/>
  <c r="F47" i="8" s="1"/>
  <c r="AM27" i="8"/>
  <c r="F64" i="8" s="1"/>
  <c r="AE8" i="11"/>
  <c r="E45" i="11" s="1"/>
  <c r="AE12" i="11"/>
  <c r="E49" i="11" s="1"/>
  <c r="AE16" i="11"/>
  <c r="E53" i="11" s="1"/>
  <c r="AU17" i="11"/>
  <c r="G54" i="11" s="1"/>
  <c r="W9" i="15"/>
  <c r="D86" i="15" s="1"/>
  <c r="G16" i="15"/>
  <c r="B93" i="15" s="1"/>
  <c r="O16" i="15"/>
  <c r="C93" i="15" s="1"/>
  <c r="O25" i="15"/>
  <c r="C102" i="15" s="1"/>
  <c r="AF33" i="3"/>
  <c r="G8" i="4"/>
  <c r="B45" i="4" s="1"/>
  <c r="AU27" i="6"/>
  <c r="G64" i="6" s="1"/>
  <c r="AM8" i="11"/>
  <c r="F45" i="11" s="1"/>
  <c r="AU20" i="12"/>
  <c r="G57" i="12" s="1"/>
  <c r="O23" i="12"/>
  <c r="C60" i="12" s="1"/>
  <c r="W11" i="15"/>
  <c r="D88" i="15" s="1"/>
  <c r="AM11" i="8"/>
  <c r="F48" i="8" s="1"/>
  <c r="AM16" i="8"/>
  <c r="F53" i="8" s="1"/>
  <c r="AM29" i="8"/>
  <c r="F66" i="8" s="1"/>
  <c r="AU16" i="11"/>
  <c r="G53" i="11" s="1"/>
  <c r="AA12" i="17"/>
  <c r="AA34" i="17" s="1"/>
  <c r="O5" i="15"/>
  <c r="C82" i="15" s="1"/>
  <c r="O60" i="15"/>
  <c r="I99" i="15" s="1"/>
  <c r="AN32" i="17"/>
  <c r="AN26" i="17"/>
  <c r="AS22" i="17"/>
  <c r="AN6" i="17"/>
  <c r="W55" i="19"/>
  <c r="J94" i="19" s="1"/>
  <c r="W68" i="19"/>
  <c r="J107" i="19" s="1"/>
  <c r="W73" i="19"/>
  <c r="J112" i="19" s="1"/>
  <c r="AM55" i="21"/>
  <c r="K94" i="21" s="1"/>
  <c r="AE29" i="15"/>
  <c r="E106" i="15" s="1"/>
  <c r="AM49" i="15"/>
  <c r="G88" i="15" s="1"/>
  <c r="G45" i="15"/>
  <c r="H84" i="15" s="1"/>
  <c r="G50" i="15"/>
  <c r="H89" i="15" s="1"/>
  <c r="G55" i="15"/>
  <c r="H94" i="15" s="1"/>
  <c r="G62" i="15"/>
  <c r="H101" i="15" s="1"/>
  <c r="G66" i="15"/>
  <c r="H105" i="15" s="1"/>
  <c r="W48" i="15"/>
  <c r="J87" i="15" s="1"/>
  <c r="W63" i="19"/>
  <c r="J102" i="19" s="1"/>
  <c r="W66" i="19"/>
  <c r="J105" i="19" s="1"/>
  <c r="O64" i="15"/>
  <c r="I103" i="15" s="1"/>
  <c r="O13" i="15"/>
  <c r="C90" i="15" s="1"/>
  <c r="G14" i="15"/>
  <c r="B91" i="15" s="1"/>
  <c r="O17" i="15"/>
  <c r="C94" i="15" s="1"/>
  <c r="G22" i="15"/>
  <c r="B99" i="15" s="1"/>
  <c r="G57" i="15"/>
  <c r="H96" i="15" s="1"/>
  <c r="AS8" i="17"/>
  <c r="AN7" i="17"/>
  <c r="AA6" i="17"/>
  <c r="AA4" i="17"/>
  <c r="W53" i="19"/>
  <c r="J92" i="19" s="1"/>
  <c r="O54" i="15"/>
  <c r="I93" i="15" s="1"/>
  <c r="AE45" i="15"/>
  <c r="K84" i="15" s="1"/>
  <c r="AA11" i="17"/>
  <c r="AE60" i="22"/>
  <c r="K99" i="22" s="1"/>
  <c r="AN19" i="17"/>
  <c r="W56" i="19"/>
  <c r="J95" i="19" s="1"/>
  <c r="W50" i="19"/>
  <c r="J89" i="19" s="1"/>
  <c r="AM38" i="23"/>
  <c r="F115" i="23" s="1"/>
  <c r="AE56" i="23"/>
  <c r="K95" i="23" s="1"/>
  <c r="AE59" i="23"/>
  <c r="K98" i="23" s="1"/>
  <c r="W19" i="19"/>
  <c r="D96" i="19" s="1"/>
  <c r="W24" i="19"/>
  <c r="D101" i="19" s="1"/>
  <c r="W49" i="19"/>
  <c r="J88" i="19" s="1"/>
  <c r="W57" i="19"/>
  <c r="J96" i="19" s="1"/>
  <c r="AM15" i="20"/>
  <c r="F92" i="20" s="1"/>
  <c r="AM32" i="20"/>
  <c r="F109" i="20" s="1"/>
  <c r="AM34" i="20"/>
  <c r="F111" i="20" s="1"/>
  <c r="AE6" i="20"/>
  <c r="E83" i="20" s="1"/>
  <c r="AE17" i="20"/>
  <c r="E94" i="20" s="1"/>
  <c r="AM55" i="20"/>
  <c r="G94" i="20" s="1"/>
  <c r="W10" i="21"/>
  <c r="D87" i="21" s="1"/>
  <c r="W17" i="21"/>
  <c r="D94" i="21" s="1"/>
  <c r="AE58" i="22"/>
  <c r="K97" i="22" s="1"/>
  <c r="O8" i="23"/>
  <c r="C85" i="23" s="1"/>
  <c r="O17" i="23"/>
  <c r="C94" i="23" s="1"/>
  <c r="O20" i="23"/>
  <c r="C97" i="23" s="1"/>
  <c r="AE52" i="23"/>
  <c r="K91" i="23" s="1"/>
  <c r="AE72" i="23"/>
  <c r="K111" i="23" s="1"/>
  <c r="AS31" i="17"/>
  <c r="AN30" i="17"/>
  <c r="AN23" i="17"/>
  <c r="AS18" i="17"/>
  <c r="AS16" i="17"/>
  <c r="AN9" i="17"/>
  <c r="AA8" i="17"/>
  <c r="W20" i="19"/>
  <c r="D97" i="19" s="1"/>
  <c r="W33" i="19"/>
  <c r="D110" i="19" s="1"/>
  <c r="AE10" i="20"/>
  <c r="E87" i="20" s="1"/>
  <c r="AM5" i="20"/>
  <c r="F82" i="20" s="1"/>
  <c r="AM44" i="20"/>
  <c r="G83" i="20" s="1"/>
  <c r="W5" i="21"/>
  <c r="D82" i="21" s="1"/>
  <c r="W6" i="21"/>
  <c r="D83" i="21" s="1"/>
  <c r="AM54" i="21"/>
  <c r="K93" i="21" s="1"/>
  <c r="G72" i="21"/>
  <c r="G111" i="21" s="1"/>
  <c r="AE52" i="22"/>
  <c r="K91" i="22" s="1"/>
  <c r="O18" i="23"/>
  <c r="C95" i="23" s="1"/>
  <c r="O11" i="23"/>
  <c r="C88" i="23" s="1"/>
  <c r="O13" i="23"/>
  <c r="C90" i="23" s="1"/>
  <c r="AM34" i="23"/>
  <c r="F111" i="23" s="1"/>
  <c r="AE50" i="23"/>
  <c r="K89" i="23" s="1"/>
  <c r="AE51" i="23"/>
  <c r="K90" i="23" s="1"/>
  <c r="AE67" i="23"/>
  <c r="K106" i="23" s="1"/>
  <c r="AM31" i="20"/>
  <c r="F108" i="20" s="1"/>
  <c r="AM18" i="20"/>
  <c r="F95" i="20" s="1"/>
  <c r="AM59" i="20"/>
  <c r="G98" i="20" s="1"/>
  <c r="AM64" i="20"/>
  <c r="G103" i="20" s="1"/>
  <c r="AM72" i="20"/>
  <c r="G111" i="20" s="1"/>
  <c r="W16" i="21"/>
  <c r="D93" i="21" s="1"/>
  <c r="AM45" i="21"/>
  <c r="K84" i="21" s="1"/>
  <c r="AM11" i="23"/>
  <c r="F88" i="23" s="1"/>
  <c r="AE66" i="23"/>
  <c r="K105" i="23" s="1"/>
  <c r="AE70" i="23"/>
  <c r="K109" i="23" s="1"/>
  <c r="W44" i="15"/>
  <c r="J83" i="15" s="1"/>
  <c r="AA29" i="17"/>
  <c r="AS20" i="17"/>
  <c r="AS12" i="17"/>
  <c r="AS34" i="17" s="1"/>
  <c r="AM9" i="20"/>
  <c r="F86" i="20" s="1"/>
  <c r="W8" i="21"/>
  <c r="D85" i="21" s="1"/>
  <c r="W15" i="21"/>
  <c r="D92" i="21" s="1"/>
  <c r="K89" i="22"/>
  <c r="AE50" i="22"/>
  <c r="O33" i="23"/>
  <c r="C110" i="23" s="1"/>
  <c r="O36" i="23"/>
  <c r="C113" i="23" s="1"/>
  <c r="AE48" i="23"/>
  <c r="K87" i="23" s="1"/>
  <c r="AE64" i="23"/>
  <c r="K103" i="23" s="1"/>
  <c r="AS21" i="17"/>
  <c r="W29" i="19"/>
  <c r="D106" i="19" s="1"/>
  <c r="W46" i="19"/>
  <c r="J85" i="19" s="1"/>
  <c r="W51" i="19"/>
  <c r="J90" i="19" s="1"/>
  <c r="AM16" i="20"/>
  <c r="F93" i="20" s="1"/>
  <c r="AM21" i="20"/>
  <c r="F98" i="20" s="1"/>
  <c r="AE33" i="20"/>
  <c r="E110" i="20" s="1"/>
  <c r="AE12" i="20"/>
  <c r="E89" i="20" s="1"/>
  <c r="AM47" i="20"/>
  <c r="G86" i="20" s="1"/>
  <c r="AM66" i="20"/>
  <c r="G105" i="20" s="1"/>
  <c r="W14" i="21"/>
  <c r="D91" i="21" s="1"/>
  <c r="W22" i="21"/>
  <c r="D99" i="21" s="1"/>
  <c r="K101" i="22"/>
  <c r="AE68" i="22"/>
  <c r="K107" i="22" s="1"/>
  <c r="AE70" i="22"/>
  <c r="K109" i="22" s="1"/>
  <c r="AM9" i="23"/>
  <c r="F86" i="23" s="1"/>
  <c r="AM10" i="23"/>
  <c r="F87" i="23" s="1"/>
  <c r="AM12" i="23"/>
  <c r="F89" i="23" s="1"/>
  <c r="AM26" i="23"/>
  <c r="F103" i="23" s="1"/>
  <c r="O30" i="23"/>
  <c r="C107" i="23" s="1"/>
  <c r="O56" i="23"/>
  <c r="I95" i="23" s="1"/>
  <c r="O57" i="23"/>
  <c r="I96" i="23" s="1"/>
  <c r="O73" i="23"/>
  <c r="I112" i="23" s="1"/>
  <c r="AE75" i="23"/>
  <c r="K114" i="23" s="1"/>
  <c r="AE76" i="23"/>
  <c r="K115" i="23" s="1"/>
  <c r="AM57" i="20"/>
  <c r="G96" i="20" s="1"/>
  <c r="W13" i="21"/>
  <c r="D90" i="21" s="1"/>
  <c r="O12" i="23"/>
  <c r="C89" i="23" s="1"/>
  <c r="AE43" i="23"/>
  <c r="AE46" i="23"/>
  <c r="K85" i="23" s="1"/>
  <c r="AE61" i="23"/>
  <c r="K100" i="23" s="1"/>
  <c r="AE74" i="23"/>
  <c r="K113" i="23" s="1"/>
  <c r="AM8" i="23"/>
  <c r="F85" i="23" s="1"/>
  <c r="O47" i="23"/>
  <c r="I86" i="23" s="1"/>
  <c r="AE63" i="23"/>
  <c r="K102" i="23" s="1"/>
  <c r="AE73" i="23"/>
  <c r="K112" i="23" s="1"/>
  <c r="AE53" i="23"/>
  <c r="K92" i="23" s="1"/>
  <c r="O58" i="23"/>
  <c r="I97" i="23" s="1"/>
  <c r="AE62" i="23"/>
  <c r="K101" i="23" s="1"/>
  <c r="O68" i="23"/>
  <c r="I107" i="23" s="1"/>
  <c r="AE8" i="20"/>
  <c r="E85" i="20" s="1"/>
  <c r="AE27" i="20"/>
  <c r="E104" i="20" s="1"/>
  <c r="AM46" i="20"/>
  <c r="G85" i="20" s="1"/>
  <c r="AM54" i="20"/>
  <c r="G93" i="20" s="1"/>
  <c r="AM62" i="20"/>
  <c r="G101" i="20" s="1"/>
  <c r="AM74" i="20"/>
  <c r="G113" i="20" s="1"/>
  <c r="W12" i="21"/>
  <c r="D89" i="21" s="1"/>
  <c r="AM53" i="21"/>
  <c r="K92" i="21" s="1"/>
  <c r="K87" i="22"/>
  <c r="K92" i="22"/>
  <c r="AE53" i="22"/>
  <c r="O7" i="23"/>
  <c r="C84" i="23" s="1"/>
  <c r="O35" i="23"/>
  <c r="C112" i="23" s="1"/>
  <c r="AE45" i="23"/>
  <c r="K84" i="23" s="1"/>
  <c r="AE55" i="23"/>
  <c r="K94" i="23" s="1"/>
  <c r="O59" i="23"/>
  <c r="I98" i="23" s="1"/>
  <c r="AE65" i="23"/>
  <c r="K104" i="23" s="1"/>
  <c r="O69" i="23"/>
  <c r="I108" i="23" s="1"/>
  <c r="K84" i="22"/>
  <c r="K100" i="22"/>
  <c r="O9" i="23"/>
  <c r="C86" i="23" s="1"/>
  <c r="O10" i="23"/>
  <c r="C87" i="23" s="1"/>
  <c r="G14" i="23"/>
  <c r="B91" i="23" s="1"/>
  <c r="AM14" i="23"/>
  <c r="F91" i="23" s="1"/>
  <c r="AM15" i="23"/>
  <c r="F92" i="23" s="1"/>
  <c r="AE16" i="23"/>
  <c r="E93" i="23" s="1"/>
  <c r="AE17" i="23"/>
  <c r="E94" i="23" s="1"/>
  <c r="O19" i="23"/>
  <c r="C96" i="23" s="1"/>
  <c r="G22" i="23"/>
  <c r="B99" i="23" s="1"/>
  <c r="AM22" i="23"/>
  <c r="F99" i="23" s="1"/>
  <c r="AE24" i="23"/>
  <c r="E101" i="23" s="1"/>
  <c r="AE25" i="23"/>
  <c r="E102" i="23" s="1"/>
  <c r="O27" i="23"/>
  <c r="C104" i="23" s="1"/>
  <c r="G30" i="23"/>
  <c r="B107" i="23" s="1"/>
  <c r="AM30" i="23"/>
  <c r="F107" i="23" s="1"/>
  <c r="O37" i="23"/>
  <c r="C114" i="23" s="1"/>
  <c r="O38" i="23"/>
  <c r="C115" i="23" s="1"/>
  <c r="AE47" i="23"/>
  <c r="K86" i="23" s="1"/>
  <c r="AE54" i="23"/>
  <c r="K93" i="23" s="1"/>
  <c r="O60" i="23"/>
  <c r="I99" i="23" s="1"/>
  <c r="AM43" i="20"/>
  <c r="G82" i="20" s="1"/>
  <c r="AM50" i="20"/>
  <c r="G89" i="20" s="1"/>
  <c r="AM52" i="20"/>
  <c r="G91" i="20" s="1"/>
  <c r="AM58" i="20"/>
  <c r="G97" i="20" s="1"/>
  <c r="AM63" i="20"/>
  <c r="G102" i="20" s="1"/>
  <c r="AM71" i="20"/>
  <c r="G110" i="20" s="1"/>
  <c r="AM52" i="21"/>
  <c r="K91" i="21" s="1"/>
  <c r="K90" i="22"/>
  <c r="K103" i="22"/>
  <c r="K108" i="22"/>
  <c r="AE51" i="22"/>
  <c r="G16" i="23"/>
  <c r="B93" i="23" s="1"/>
  <c r="AM16" i="23"/>
  <c r="F93" i="23" s="1"/>
  <c r="G24" i="23"/>
  <c r="B101" i="23" s="1"/>
  <c r="AM24" i="23"/>
  <c r="F101" i="23" s="1"/>
  <c r="G32" i="23"/>
  <c r="B109" i="23" s="1"/>
  <c r="AM32" i="23"/>
  <c r="F109" i="23" s="1"/>
  <c r="O43" i="23"/>
  <c r="I82" i="23" s="1"/>
  <c r="O51" i="23"/>
  <c r="I90" i="23" s="1"/>
  <c r="AE57" i="23"/>
  <c r="K96" i="23" s="1"/>
  <c r="O61" i="23"/>
  <c r="I100" i="23" s="1"/>
  <c r="O74" i="23"/>
  <c r="I113" i="23" s="1"/>
  <c r="AE22" i="20"/>
  <c r="E99" i="20" s="1"/>
  <c r="W9" i="21"/>
  <c r="D86" i="21" s="1"/>
  <c r="G28" i="21"/>
  <c r="B105" i="21" s="1"/>
  <c r="W30" i="21"/>
  <c r="D107" i="21" s="1"/>
  <c r="G67" i="21"/>
  <c r="G106" i="21" s="1"/>
  <c r="G68" i="21"/>
  <c r="G107" i="21" s="1"/>
  <c r="K85" i="22"/>
  <c r="K111" i="22"/>
  <c r="K114" i="22"/>
  <c r="AE74" i="22"/>
  <c r="K113" i="22" s="1"/>
  <c r="AE66" i="22"/>
  <c r="K105" i="22" s="1"/>
  <c r="G5" i="23"/>
  <c r="B82" i="23" s="1"/>
  <c r="AE6" i="23"/>
  <c r="E83" i="23" s="1"/>
  <c r="AE7" i="23"/>
  <c r="E84" i="23" s="1"/>
  <c r="AE12" i="23"/>
  <c r="E89" i="23" s="1"/>
  <c r="O14" i="23"/>
  <c r="C91" i="23" s="1"/>
  <c r="G15" i="23"/>
  <c r="B92" i="23" s="1"/>
  <c r="AM17" i="23"/>
  <c r="F94" i="23" s="1"/>
  <c r="O21" i="23"/>
  <c r="C98" i="23" s="1"/>
  <c r="O22" i="23"/>
  <c r="C99" i="23" s="1"/>
  <c r="O29" i="23"/>
  <c r="C106" i="23" s="1"/>
  <c r="AE49" i="23"/>
  <c r="K88" i="23" s="1"/>
  <c r="O52" i="23"/>
  <c r="I91" i="23" s="1"/>
  <c r="AE69" i="23"/>
  <c r="K108" i="23" s="1"/>
  <c r="K93" i="22"/>
  <c r="K106" i="22"/>
  <c r="O5" i="23"/>
  <c r="C82" i="23" s="1"/>
  <c r="O15" i="23"/>
  <c r="C92" i="23" s="1"/>
  <c r="O16" i="23"/>
  <c r="C93" i="23" s="1"/>
  <c r="O23" i="23"/>
  <c r="C100" i="23" s="1"/>
  <c r="O24" i="23"/>
  <c r="C101" i="23" s="1"/>
  <c r="O31" i="23"/>
  <c r="C108" i="23" s="1"/>
  <c r="O32" i="23"/>
  <c r="C109" i="23" s="1"/>
  <c r="O53" i="23"/>
  <c r="I92" i="23" s="1"/>
  <c r="O54" i="23"/>
  <c r="I93" i="23" s="1"/>
  <c r="AE58" i="23"/>
  <c r="K97" i="23" s="1"/>
  <c r="AE68" i="23"/>
  <c r="K107" i="23" s="1"/>
  <c r="AE71" i="23"/>
  <c r="K110" i="23" s="1"/>
  <c r="G10" i="13"/>
  <c r="G25" i="13"/>
  <c r="G19" i="13"/>
  <c r="BO74" i="5"/>
  <c r="BO58" i="5"/>
  <c r="BO49" i="5"/>
  <c r="F4" i="13"/>
  <c r="G4" i="13" s="1"/>
  <c r="BO26" i="5"/>
  <c r="BO22" i="5"/>
  <c r="BO18" i="5"/>
  <c r="BO51" i="5"/>
  <c r="BO47" i="5"/>
  <c r="BO43" i="5"/>
  <c r="F7" i="13"/>
  <c r="G7" i="13" s="1"/>
  <c r="BO5" i="5"/>
  <c r="BO10" i="5"/>
  <c r="BO50" i="5"/>
  <c r="BO48" i="5"/>
  <c r="G61" i="23"/>
  <c r="H100" i="23" s="1"/>
  <c r="AM64" i="23"/>
  <c r="G103" i="23" s="1"/>
  <c r="G71" i="23"/>
  <c r="H110" i="23" s="1"/>
  <c r="G72" i="23"/>
  <c r="H111" i="23" s="1"/>
  <c r="AM72" i="23"/>
  <c r="G111" i="23" s="1"/>
  <c r="G75" i="23"/>
  <c r="H114" i="23" s="1"/>
  <c r="AM19" i="23"/>
  <c r="F96" i="23" s="1"/>
  <c r="AM25" i="23"/>
  <c r="F102" i="23" s="1"/>
  <c r="AM27" i="23"/>
  <c r="F104" i="23" s="1"/>
  <c r="AM33" i="23"/>
  <c r="F110" i="23" s="1"/>
  <c r="AM35" i="23"/>
  <c r="F112" i="23" s="1"/>
  <c r="AE36" i="23"/>
  <c r="E113" i="23" s="1"/>
  <c r="AE37" i="23"/>
  <c r="E114" i="23" s="1"/>
  <c r="AM49" i="23"/>
  <c r="G88" i="23" s="1"/>
  <c r="AM51" i="23"/>
  <c r="G90" i="23" s="1"/>
  <c r="AM57" i="23"/>
  <c r="G96" i="23" s="1"/>
  <c r="AM59" i="23"/>
  <c r="G98" i="23" s="1"/>
  <c r="O63" i="23"/>
  <c r="I102" i="23" s="1"/>
  <c r="AM65" i="23"/>
  <c r="G104" i="23" s="1"/>
  <c r="O66" i="23"/>
  <c r="I105" i="23" s="1"/>
  <c r="AM67" i="23"/>
  <c r="G106" i="23" s="1"/>
  <c r="O71" i="23"/>
  <c r="I110" i="23" s="1"/>
  <c r="AM73" i="23"/>
  <c r="G112" i="23" s="1"/>
  <c r="O75" i="23"/>
  <c r="I114" i="23" s="1"/>
  <c r="O76" i="23"/>
  <c r="I115" i="23" s="1"/>
  <c r="AM13" i="23"/>
  <c r="F90" i="23" s="1"/>
  <c r="G19" i="23"/>
  <c r="B96" i="23" s="1"/>
  <c r="G20" i="23"/>
  <c r="B97" i="23" s="1"/>
  <c r="AM20" i="23"/>
  <c r="F97" i="23" s="1"/>
  <c r="G25" i="23"/>
  <c r="B102" i="23" s="1"/>
  <c r="AE26" i="23"/>
  <c r="E103" i="23" s="1"/>
  <c r="G27" i="23"/>
  <c r="B104" i="23" s="1"/>
  <c r="G28" i="23"/>
  <c r="B105" i="23" s="1"/>
  <c r="AM28" i="23"/>
  <c r="F105" i="23" s="1"/>
  <c r="G33" i="23"/>
  <c r="B110" i="23" s="1"/>
  <c r="AE34" i="23"/>
  <c r="E111" i="23" s="1"/>
  <c r="G35" i="23"/>
  <c r="B112" i="23" s="1"/>
  <c r="G36" i="23"/>
  <c r="B113" i="23" s="1"/>
  <c r="AM36" i="23"/>
  <c r="F113" i="23" s="1"/>
  <c r="G49" i="23"/>
  <c r="H88" i="23" s="1"/>
  <c r="G51" i="23"/>
  <c r="H90" i="23" s="1"/>
  <c r="G52" i="23"/>
  <c r="H91" i="23" s="1"/>
  <c r="AM52" i="23"/>
  <c r="G91" i="23" s="1"/>
  <c r="G57" i="23"/>
  <c r="H96" i="23" s="1"/>
  <c r="G59" i="23"/>
  <c r="H98" i="23" s="1"/>
  <c r="G60" i="23"/>
  <c r="H99" i="23" s="1"/>
  <c r="AM60" i="23"/>
  <c r="G99" i="23" s="1"/>
  <c r="O64" i="23"/>
  <c r="I103" i="23" s="1"/>
  <c r="G65" i="23"/>
  <c r="H104" i="23" s="1"/>
  <c r="G67" i="23"/>
  <c r="H106" i="23" s="1"/>
  <c r="G68" i="23"/>
  <c r="H107" i="23" s="1"/>
  <c r="AM68" i="23"/>
  <c r="G107" i="23" s="1"/>
  <c r="O72" i="23"/>
  <c r="I111" i="23" s="1"/>
  <c r="G73" i="23"/>
  <c r="H112" i="23" s="1"/>
  <c r="AM75" i="23"/>
  <c r="G114" i="23" s="1"/>
  <c r="AM76" i="23"/>
  <c r="G115" i="23" s="1"/>
  <c r="AM58" i="23"/>
  <c r="G97" i="23" s="1"/>
  <c r="G63" i="23"/>
  <c r="H102" i="23" s="1"/>
  <c r="G64" i="23"/>
  <c r="H103" i="23" s="1"/>
  <c r="AM66" i="23"/>
  <c r="G105" i="23" s="1"/>
  <c r="G69" i="23"/>
  <c r="H108" i="23" s="1"/>
  <c r="AM21" i="23"/>
  <c r="F98" i="23" s="1"/>
  <c r="AM23" i="23"/>
  <c r="F100" i="23" s="1"/>
  <c r="AM29" i="23"/>
  <c r="F106" i="23" s="1"/>
  <c r="AM31" i="23"/>
  <c r="F108" i="23" s="1"/>
  <c r="AE32" i="23"/>
  <c r="E109" i="23" s="1"/>
  <c r="AE33" i="23"/>
  <c r="E110" i="23" s="1"/>
  <c r="AE35" i="23"/>
  <c r="E112" i="23" s="1"/>
  <c r="AM37" i="23"/>
  <c r="F114" i="23" s="1"/>
  <c r="AM45" i="23"/>
  <c r="G84" i="23" s="1"/>
  <c r="AM47" i="23"/>
  <c r="G86" i="23" s="1"/>
  <c r="G50" i="23"/>
  <c r="H89" i="23" s="1"/>
  <c r="AM53" i="23"/>
  <c r="G92" i="23" s="1"/>
  <c r="AM55" i="23"/>
  <c r="G94" i="23" s="1"/>
  <c r="G58" i="23"/>
  <c r="H97" i="23" s="1"/>
  <c r="AM61" i="23"/>
  <c r="G100" i="23" s="1"/>
  <c r="O62" i="23"/>
  <c r="I101" i="23" s="1"/>
  <c r="AM63" i="23"/>
  <c r="G102" i="23" s="1"/>
  <c r="G66" i="23"/>
  <c r="H105" i="23" s="1"/>
  <c r="O67" i="23"/>
  <c r="I106" i="23" s="1"/>
  <c r="AM69" i="23"/>
  <c r="G108" i="23" s="1"/>
  <c r="O70" i="23"/>
  <c r="I109" i="23" s="1"/>
  <c r="AM71" i="23"/>
  <c r="G110" i="23" s="1"/>
  <c r="G76" i="23"/>
  <c r="H115" i="23" s="1"/>
  <c r="K115" i="22"/>
  <c r="K98" i="22"/>
  <c r="AE43" i="22"/>
  <c r="K82" i="22" s="1"/>
  <c r="AN6" i="1"/>
  <c r="AN10" i="1"/>
  <c r="AN14" i="1"/>
  <c r="AN18" i="1"/>
  <c r="AN22" i="1"/>
  <c r="AN26" i="1"/>
  <c r="H9" i="1"/>
  <c r="H19" i="1"/>
  <c r="H23" i="1"/>
  <c r="H26" i="1"/>
  <c r="H31" i="1"/>
  <c r="H33" i="1"/>
  <c r="P16" i="3"/>
  <c r="P14" i="3"/>
  <c r="AN7" i="1"/>
  <c r="AN11" i="1"/>
  <c r="AN15" i="1"/>
  <c r="AN19" i="1"/>
  <c r="AN23" i="1"/>
  <c r="AN32" i="1"/>
  <c r="P17" i="3"/>
  <c r="P24" i="3"/>
  <c r="P8" i="3"/>
  <c r="P28" i="3"/>
  <c r="P29" i="3"/>
  <c r="P5" i="3"/>
  <c r="P9" i="3"/>
  <c r="P33" i="3"/>
  <c r="P25" i="3"/>
  <c r="P20" i="3"/>
  <c r="P31" i="3"/>
  <c r="P19" i="3"/>
  <c r="P22" i="3"/>
  <c r="P23" i="3"/>
  <c r="P13" i="3"/>
  <c r="P26" i="3"/>
  <c r="P27" i="3"/>
  <c r="P32" i="3"/>
  <c r="AN8" i="1"/>
  <c r="AN12" i="1"/>
  <c r="AN16" i="1"/>
  <c r="AN20" i="1"/>
  <c r="AN24" i="1"/>
  <c r="AN30" i="1"/>
  <c r="H16" i="1"/>
  <c r="H21" i="1"/>
  <c r="H29" i="1"/>
  <c r="P15" i="3"/>
  <c r="P30" i="3"/>
  <c r="AN26" i="3"/>
  <c r="AN27" i="3"/>
  <c r="AN29" i="3"/>
  <c r="AN25" i="3"/>
  <c r="AN19" i="3"/>
  <c r="AN4" i="3"/>
  <c r="AN28" i="3"/>
  <c r="AN12" i="3"/>
  <c r="AN22" i="3"/>
  <c r="AN24" i="3"/>
  <c r="AN17" i="3"/>
  <c r="AN33" i="3"/>
  <c r="AN21" i="3"/>
  <c r="AN8" i="3"/>
  <c r="AN32" i="3"/>
  <c r="AN31" i="3"/>
  <c r="AN29" i="1"/>
  <c r="AN31" i="1"/>
  <c r="AN33" i="1"/>
  <c r="AN27" i="1"/>
  <c r="AN17" i="1"/>
  <c r="AN4" i="1"/>
  <c r="AN21" i="1"/>
  <c r="AN25" i="1"/>
  <c r="AN28" i="1"/>
  <c r="H14" i="1"/>
  <c r="H10" i="1"/>
  <c r="H11" i="1"/>
  <c r="H12" i="1"/>
  <c r="H7" i="1"/>
  <c r="H28" i="1"/>
  <c r="H5" i="1"/>
  <c r="H15" i="1"/>
  <c r="H13" i="1"/>
  <c r="H17" i="1"/>
  <c r="H27" i="1"/>
  <c r="H6" i="1"/>
  <c r="H4" i="1"/>
  <c r="AE32" i="4"/>
  <c r="E69" i="4" s="1"/>
  <c r="AE10" i="4"/>
  <c r="E47" i="4" s="1"/>
  <c r="O8" i="6"/>
  <c r="C45" i="6" s="1"/>
  <c r="O6" i="6"/>
  <c r="C43" i="6" s="1"/>
  <c r="AE33" i="6"/>
  <c r="E70" i="6" s="1"/>
  <c r="AU18" i="6"/>
  <c r="G55" i="6" s="1"/>
  <c r="AU12" i="6"/>
  <c r="G49" i="6" s="1"/>
  <c r="AU9" i="6"/>
  <c r="G46" i="6" s="1"/>
  <c r="AU8" i="6"/>
  <c r="G45" i="6" s="1"/>
  <c r="AU6" i="6"/>
  <c r="G43" i="6" s="1"/>
  <c r="AE6" i="4"/>
  <c r="E43" i="4" s="1"/>
  <c r="AE12" i="4"/>
  <c r="E49" i="4" s="1"/>
  <c r="AE25" i="4"/>
  <c r="E62" i="4" s="1"/>
  <c r="AE28" i="4"/>
  <c r="E65" i="4" s="1"/>
  <c r="AE29" i="4"/>
  <c r="E66" i="4" s="1"/>
  <c r="AE30" i="4"/>
  <c r="E67" i="4" s="1"/>
  <c r="AE34" i="4"/>
  <c r="E71" i="4" s="1"/>
  <c r="W36" i="6"/>
  <c r="D73" i="6" s="1"/>
  <c r="W11" i="6"/>
  <c r="D48" i="6" s="1"/>
  <c r="W8" i="6"/>
  <c r="D45" i="6" s="1"/>
  <c r="W6" i="6"/>
  <c r="D43" i="6" s="1"/>
  <c r="W34" i="6"/>
  <c r="D71" i="6" s="1"/>
  <c r="AE21" i="4"/>
  <c r="E58" i="4" s="1"/>
  <c r="AE17" i="4"/>
  <c r="E54" i="4" s="1"/>
  <c r="AE36" i="4"/>
  <c r="E73" i="4" s="1"/>
  <c r="AE38" i="4"/>
  <c r="E75" i="4" s="1"/>
  <c r="W16" i="6"/>
  <c r="D53" i="6" s="1"/>
  <c r="W29" i="6"/>
  <c r="D66" i="6" s="1"/>
  <c r="W31" i="6"/>
  <c r="D68" i="6" s="1"/>
  <c r="AU33" i="6"/>
  <c r="G70" i="6" s="1"/>
  <c r="G26" i="11"/>
  <c r="B63" i="11" s="1"/>
  <c r="W34" i="4"/>
  <c r="D71" i="4" s="1"/>
  <c r="O22" i="4"/>
  <c r="C59" i="4" s="1"/>
  <c r="AE16" i="4"/>
  <c r="E53" i="4" s="1"/>
  <c r="W24" i="6"/>
  <c r="D61" i="6" s="1"/>
  <c r="AM32" i="6"/>
  <c r="F69" i="6" s="1"/>
  <c r="W33" i="6"/>
  <c r="D70" i="6" s="1"/>
  <c r="G34" i="6"/>
  <c r="B71" i="6" s="1"/>
  <c r="AM34" i="6"/>
  <c r="F71" i="6" s="1"/>
  <c r="G29" i="8"/>
  <c r="B66" i="8" s="1"/>
  <c r="G18" i="8"/>
  <c r="B55" i="8" s="1"/>
  <c r="G24" i="8"/>
  <c r="B61" i="8" s="1"/>
  <c r="G30" i="8"/>
  <c r="B67" i="8" s="1"/>
  <c r="G19" i="8"/>
  <c r="B56" i="8" s="1"/>
  <c r="G33" i="8"/>
  <c r="B70" i="8" s="1"/>
  <c r="G28" i="8"/>
  <c r="B65" i="8" s="1"/>
  <c r="G32" i="8"/>
  <c r="B69" i="8" s="1"/>
  <c r="G21" i="8"/>
  <c r="B58" i="8" s="1"/>
  <c r="G17" i="11"/>
  <c r="B54" i="11" s="1"/>
  <c r="O23" i="11"/>
  <c r="C60" i="11" s="1"/>
  <c r="O19" i="12"/>
  <c r="C56" i="12" s="1"/>
  <c r="O20" i="12"/>
  <c r="C57" i="12" s="1"/>
  <c r="AM20" i="12"/>
  <c r="F57" i="12" s="1"/>
  <c r="W21" i="12"/>
  <c r="D58" i="12" s="1"/>
  <c r="AU21" i="12"/>
  <c r="G58" i="12" s="1"/>
  <c r="G23" i="12"/>
  <c r="B60" i="12" s="1"/>
  <c r="O24" i="12"/>
  <c r="C61" i="12" s="1"/>
  <c r="AM24" i="12"/>
  <c r="F61" i="12" s="1"/>
  <c r="W25" i="12"/>
  <c r="D62" i="12" s="1"/>
  <c r="AU25" i="12"/>
  <c r="G62" i="12" s="1"/>
  <c r="G27" i="12"/>
  <c r="B64" i="12" s="1"/>
  <c r="O28" i="12"/>
  <c r="C65" i="12" s="1"/>
  <c r="AU29" i="12"/>
  <c r="G66" i="12" s="1"/>
  <c r="G31" i="12"/>
  <c r="B68" i="12" s="1"/>
  <c r="O32" i="12"/>
  <c r="C69" i="12" s="1"/>
  <c r="W33" i="12"/>
  <c r="D70" i="12" s="1"/>
  <c r="AU33" i="12"/>
  <c r="G70" i="12" s="1"/>
  <c r="G35" i="12"/>
  <c r="B72" i="12" s="1"/>
  <c r="W19" i="12"/>
  <c r="D56" i="12" s="1"/>
  <c r="AM19" i="12"/>
  <c r="F56" i="12" s="1"/>
  <c r="W20" i="12"/>
  <c r="D57" i="12" s="1"/>
  <c r="G22" i="12"/>
  <c r="B59" i="12" s="1"/>
  <c r="AM23" i="12"/>
  <c r="F60" i="12" s="1"/>
  <c r="W24" i="12"/>
  <c r="D61" i="12" s="1"/>
  <c r="AU24" i="12"/>
  <c r="G61" i="12" s="1"/>
  <c r="G26" i="12"/>
  <c r="B63" i="12" s="1"/>
  <c r="O27" i="12"/>
  <c r="C64" i="12" s="1"/>
  <c r="AM27" i="12"/>
  <c r="F64" i="12" s="1"/>
  <c r="W28" i="12"/>
  <c r="D65" i="12" s="1"/>
  <c r="AU28" i="12"/>
  <c r="G65" i="12" s="1"/>
  <c r="O31" i="12"/>
  <c r="C68" i="12" s="1"/>
  <c r="G34" i="12"/>
  <c r="B71" i="12" s="1"/>
  <c r="O35" i="12"/>
  <c r="C72" i="12" s="1"/>
  <c r="O38" i="12"/>
  <c r="C75" i="12" s="1"/>
  <c r="AM38" i="12"/>
  <c r="F75" i="12" s="1"/>
  <c r="O37" i="12"/>
  <c r="C74" i="12" s="1"/>
  <c r="AU19" i="12"/>
  <c r="G56" i="12" s="1"/>
  <c r="G21" i="12"/>
  <c r="B58" i="12" s="1"/>
  <c r="O22" i="12"/>
  <c r="C59" i="12" s="1"/>
  <c r="AM22" i="12"/>
  <c r="F59" i="12" s="1"/>
  <c r="W23" i="12"/>
  <c r="D60" i="12" s="1"/>
  <c r="AU23" i="12"/>
  <c r="G60" i="12" s="1"/>
  <c r="G25" i="12"/>
  <c r="B62" i="12" s="1"/>
  <c r="O26" i="12"/>
  <c r="C63" i="12" s="1"/>
  <c r="AM26" i="12"/>
  <c r="F63" i="12" s="1"/>
  <c r="W27" i="12"/>
  <c r="D64" i="12" s="1"/>
  <c r="AU27" i="12"/>
  <c r="G64" i="12" s="1"/>
  <c r="AM30" i="12"/>
  <c r="F67" i="12" s="1"/>
  <c r="W31" i="12"/>
  <c r="D68" i="12" s="1"/>
  <c r="AU31" i="12"/>
  <c r="G68" i="12" s="1"/>
  <c r="AU35" i="12"/>
  <c r="G72" i="12" s="1"/>
  <c r="G37" i="12"/>
  <c r="B74" i="12" s="1"/>
  <c r="AM37" i="12"/>
  <c r="F74" i="12" s="1"/>
  <c r="AE24" i="11"/>
  <c r="E61" i="11" s="1"/>
  <c r="G19" i="12"/>
  <c r="B56" i="12" s="1"/>
  <c r="G20" i="12"/>
  <c r="B57" i="12" s="1"/>
  <c r="O21" i="12"/>
  <c r="C58" i="12" s="1"/>
  <c r="AM21" i="12"/>
  <c r="F58" i="12" s="1"/>
  <c r="W22" i="12"/>
  <c r="D59" i="12" s="1"/>
  <c r="AU22" i="12"/>
  <c r="G59" i="12" s="1"/>
  <c r="G24" i="12"/>
  <c r="B61" i="12" s="1"/>
  <c r="O25" i="12"/>
  <c r="C62" i="12" s="1"/>
  <c r="AM25" i="12"/>
  <c r="F62" i="12" s="1"/>
  <c r="W26" i="12"/>
  <c r="D63" i="12" s="1"/>
  <c r="AU26" i="12"/>
  <c r="G63" i="12" s="1"/>
  <c r="G28" i="12"/>
  <c r="B65" i="12" s="1"/>
  <c r="O29" i="12"/>
  <c r="C66" i="12" s="1"/>
  <c r="W30" i="12"/>
  <c r="D67" i="12" s="1"/>
  <c r="O33" i="12"/>
  <c r="C70" i="12" s="1"/>
  <c r="AM33" i="12"/>
  <c r="F70" i="12" s="1"/>
  <c r="G36" i="12"/>
  <c r="B73" i="12" s="1"/>
  <c r="W37" i="12"/>
  <c r="D74" i="12" s="1"/>
  <c r="O8" i="15"/>
  <c r="C85" i="15" s="1"/>
  <c r="G9" i="15"/>
  <c r="B86" i="15" s="1"/>
  <c r="O10" i="15"/>
  <c r="C87" i="15" s="1"/>
  <c r="AM10" i="15"/>
  <c r="F87" i="15" s="1"/>
  <c r="O35" i="15"/>
  <c r="C112" i="15" s="1"/>
  <c r="G11" i="15"/>
  <c r="B88" i="15" s="1"/>
  <c r="G19" i="15"/>
  <c r="B96" i="15" s="1"/>
  <c r="G25" i="15"/>
  <c r="B102" i="15" s="1"/>
  <c r="O22" i="15"/>
  <c r="C99" i="15" s="1"/>
  <c r="O24" i="15"/>
  <c r="C101" i="15" s="1"/>
  <c r="O32" i="15"/>
  <c r="C109" i="15" s="1"/>
  <c r="O11" i="15"/>
  <c r="C88" i="15" s="1"/>
  <c r="O7" i="15"/>
  <c r="C84" i="15" s="1"/>
  <c r="O6" i="15"/>
  <c r="C83" i="15" s="1"/>
  <c r="O18" i="15"/>
  <c r="C95" i="15" s="1"/>
  <c r="O21" i="15"/>
  <c r="C98" i="15" s="1"/>
  <c r="O23" i="15"/>
  <c r="C100" i="15" s="1"/>
  <c r="AM24" i="15"/>
  <c r="F101" i="15" s="1"/>
  <c r="O27" i="15"/>
  <c r="C104" i="15" s="1"/>
  <c r="G6" i="15"/>
  <c r="B83" i="15" s="1"/>
  <c r="G8" i="15"/>
  <c r="B85" i="15" s="1"/>
  <c r="O9" i="15"/>
  <c r="C86" i="15" s="1"/>
  <c r="G10" i="15"/>
  <c r="B87" i="15" s="1"/>
  <c r="AN34" i="17"/>
  <c r="AM13" i="15"/>
  <c r="F90" i="15" s="1"/>
  <c r="AM14" i="15"/>
  <c r="F91" i="15" s="1"/>
  <c r="O20" i="15"/>
  <c r="C97" i="15" s="1"/>
  <c r="AM56" i="20"/>
  <c r="G95" i="20" s="1"/>
  <c r="AM67" i="20"/>
  <c r="G106" i="20" s="1"/>
  <c r="AM60" i="20"/>
  <c r="G99" i="20" s="1"/>
  <c r="AM69" i="20"/>
  <c r="G108" i="20" s="1"/>
  <c r="AM68" i="20"/>
  <c r="G107" i="20" s="1"/>
  <c r="AM65" i="20"/>
  <c r="G104" i="20" s="1"/>
  <c r="AM61" i="20"/>
  <c r="G100" i="20" s="1"/>
  <c r="G67" i="20"/>
  <c r="H106" i="20" s="1"/>
  <c r="G68" i="20"/>
  <c r="H107" i="20" s="1"/>
  <c r="G56" i="20"/>
  <c r="H95" i="20" s="1"/>
  <c r="G20" i="21"/>
  <c r="B97" i="21" s="1"/>
  <c r="AM56" i="21"/>
  <c r="K95" i="21" s="1"/>
  <c r="AM68" i="21"/>
  <c r="K107" i="21" s="1"/>
  <c r="AM59" i="21"/>
  <c r="K98" i="21" s="1"/>
  <c r="AM60" i="21"/>
  <c r="K99" i="21" s="1"/>
  <c r="AM63" i="21"/>
  <c r="K102" i="21" s="1"/>
  <c r="AM71" i="21"/>
  <c r="K110" i="21" s="1"/>
  <c r="AM72" i="21"/>
  <c r="K111" i="21" s="1"/>
  <c r="G16" i="21"/>
  <c r="B93" i="21" s="1"/>
  <c r="AM64" i="21"/>
  <c r="K103" i="21" s="1"/>
  <c r="AM58" i="21"/>
  <c r="K97" i="21" s="1"/>
  <c r="O61" i="21"/>
  <c r="H100" i="21" s="1"/>
  <c r="O62" i="21"/>
  <c r="H101" i="21" s="1"/>
  <c r="AM67" i="21"/>
  <c r="K106" i="21" s="1"/>
  <c r="AM69" i="21"/>
  <c r="K108" i="21" s="1"/>
  <c r="AM70" i="21"/>
  <c r="K109" i="21" s="1"/>
  <c r="G6" i="21"/>
  <c r="B83" i="21" s="1"/>
  <c r="G14" i="21"/>
  <c r="B91" i="21" s="1"/>
  <c r="G15" i="21"/>
  <c r="B92" i="21" s="1"/>
  <c r="W20" i="21"/>
  <c r="D97" i="21" s="1"/>
  <c r="W21" i="21"/>
  <c r="D98" i="21" s="1"/>
  <c r="AM22" i="21"/>
  <c r="F99" i="21" s="1"/>
  <c r="W28" i="21"/>
  <c r="D105" i="21" s="1"/>
  <c r="W29" i="21"/>
  <c r="D106" i="21" s="1"/>
  <c r="AM30" i="21"/>
  <c r="F107" i="21" s="1"/>
  <c r="G36" i="21"/>
  <c r="B113" i="21" s="1"/>
  <c r="O44" i="21"/>
  <c r="H83" i="21" s="1"/>
  <c r="AM46" i="21"/>
  <c r="K85" i="21" s="1"/>
  <c r="AM51" i="21"/>
  <c r="K90" i="21" s="1"/>
  <c r="W61" i="21"/>
  <c r="I100" i="21" s="1"/>
  <c r="G69" i="21"/>
  <c r="G108" i="21" s="1"/>
  <c r="G10" i="21"/>
  <c r="B87" i="21" s="1"/>
  <c r="G11" i="21"/>
  <c r="B88" i="21" s="1"/>
  <c r="AM15" i="21"/>
  <c r="F92" i="21" s="1"/>
  <c r="G22" i="21"/>
  <c r="B99" i="21" s="1"/>
  <c r="G23" i="21"/>
  <c r="B100" i="21" s="1"/>
  <c r="AM23" i="21"/>
  <c r="F100" i="21" s="1"/>
  <c r="G30" i="21"/>
  <c r="B107" i="21" s="1"/>
  <c r="G31" i="21"/>
  <c r="B108" i="21" s="1"/>
  <c r="W33" i="21"/>
  <c r="D110" i="21" s="1"/>
  <c r="O45" i="21"/>
  <c r="H84" i="21" s="1"/>
  <c r="AM47" i="21"/>
  <c r="K86" i="21" s="1"/>
  <c r="W51" i="21"/>
  <c r="I90" i="21" s="1"/>
  <c r="W57" i="21"/>
  <c r="I96" i="21" s="1"/>
  <c r="G59" i="21"/>
  <c r="G98" i="21" s="1"/>
  <c r="AM62" i="21"/>
  <c r="K101" i="21" s="1"/>
  <c r="AM73" i="21"/>
  <c r="K112" i="21" s="1"/>
  <c r="AM74" i="21"/>
  <c r="K113" i="21" s="1"/>
  <c r="G76" i="21"/>
  <c r="G115" i="21" s="1"/>
  <c r="G7" i="21"/>
  <c r="B84" i="21" s="1"/>
  <c r="W31" i="21"/>
  <c r="D108" i="21" s="1"/>
  <c r="W24" i="21"/>
  <c r="D101" i="21" s="1"/>
  <c r="W25" i="21"/>
  <c r="D102" i="21" s="1"/>
  <c r="W26" i="21"/>
  <c r="D103" i="21" s="1"/>
  <c r="W32" i="21"/>
  <c r="D109" i="21" s="1"/>
  <c r="W34" i="21"/>
  <c r="D111" i="21" s="1"/>
  <c r="G35" i="21"/>
  <c r="B112" i="21" s="1"/>
  <c r="W38" i="21"/>
  <c r="D115" i="21" s="1"/>
  <c r="O43" i="21"/>
  <c r="H82" i="21" s="1"/>
  <c r="O46" i="21"/>
  <c r="H85" i="21" s="1"/>
  <c r="O49" i="21"/>
  <c r="H88" i="21" s="1"/>
  <c r="O50" i="21"/>
  <c r="H89" i="21" s="1"/>
  <c r="G60" i="21"/>
  <c r="G99" i="21" s="1"/>
  <c r="G61" i="21"/>
  <c r="G100" i="21" s="1"/>
  <c r="G62" i="21"/>
  <c r="G101" i="21" s="1"/>
  <c r="G63" i="21"/>
  <c r="G102" i="21" s="1"/>
  <c r="O65" i="21"/>
  <c r="H104" i="21" s="1"/>
  <c r="O66" i="21"/>
  <c r="H105" i="21" s="1"/>
  <c r="G73" i="21"/>
  <c r="G112" i="21" s="1"/>
  <c r="G74" i="21"/>
  <c r="G113" i="21" s="1"/>
  <c r="G75" i="21"/>
  <c r="G114" i="21" s="1"/>
  <c r="AM76" i="21"/>
  <c r="K115" i="21" s="1"/>
  <c r="AM65" i="21"/>
  <c r="K104" i="21" s="1"/>
  <c r="G70" i="21"/>
  <c r="G109" i="21" s="1"/>
  <c r="BO9" i="5"/>
  <c r="BO64" i="5"/>
  <c r="BO56" i="5"/>
  <c r="G49" i="21"/>
  <c r="G88" i="21" s="1"/>
  <c r="G50" i="21"/>
  <c r="G89" i="21" s="1"/>
  <c r="AM50" i="21"/>
  <c r="K89" i="21" s="1"/>
  <c r="G53" i="21"/>
  <c r="G92" i="21" s="1"/>
  <c r="G54" i="21"/>
  <c r="G93" i="21" s="1"/>
  <c r="G57" i="21"/>
  <c r="G96" i="21" s="1"/>
  <c r="AM57" i="21"/>
  <c r="K96" i="21" s="1"/>
  <c r="AM61" i="21"/>
  <c r="K100" i="21" s="1"/>
  <c r="G65" i="21"/>
  <c r="G104" i="21" s="1"/>
  <c r="G66" i="21"/>
  <c r="G105" i="21" s="1"/>
  <c r="AM66" i="21"/>
  <c r="K105" i="21" s="1"/>
  <c r="W72" i="21"/>
  <c r="I111" i="21" s="1"/>
  <c r="BO33" i="5"/>
  <c r="BO25" i="5"/>
  <c r="BO20" i="5"/>
  <c r="BO70" i="5"/>
  <c r="BO62" i="5"/>
  <c r="BO73" i="5"/>
  <c r="F21" i="13"/>
  <c r="G21" i="13" s="1"/>
  <c r="BO67" i="5"/>
  <c r="BO66" i="5"/>
  <c r="BO42" i="5"/>
  <c r="BO16" i="5"/>
  <c r="BO44" i="5"/>
  <c r="F5" i="13"/>
  <c r="G5" i="13" s="1"/>
  <c r="G18" i="13"/>
  <c r="BO72" i="5"/>
  <c r="BO68" i="5"/>
  <c r="BO52" i="5"/>
  <c r="BO60" i="5"/>
  <c r="G17" i="13"/>
  <c r="BO29" i="5"/>
  <c r="BO36" i="5"/>
  <c r="BO13" i="5"/>
  <c r="BO12" i="5"/>
  <c r="BO28" i="5"/>
  <c r="BO27" i="5"/>
  <c r="BO19" i="5"/>
  <c r="BO11" i="5"/>
  <c r="BO4" i="5"/>
  <c r="F20" i="13"/>
  <c r="G20" i="13" s="1"/>
  <c r="BO53" i="5"/>
  <c r="BO65" i="5"/>
  <c r="BO45" i="5"/>
  <c r="BO31" i="5"/>
  <c r="BO7" i="5"/>
  <c r="BO15" i="5"/>
  <c r="BO61" i="5"/>
  <c r="BO46" i="5"/>
  <c r="G15" i="13"/>
  <c r="BO24" i="5"/>
  <c r="G23" i="13"/>
  <c r="F3" i="13"/>
  <c r="G3" i="13" s="1"/>
  <c r="BO57" i="5"/>
  <c r="BO32" i="5"/>
  <c r="BO69" i="5"/>
  <c r="BO8" i="5"/>
  <c r="O26" i="21"/>
  <c r="C103" i="21" s="1"/>
  <c r="O5" i="21"/>
  <c r="C82" i="21" s="1"/>
  <c r="O6" i="21"/>
  <c r="C83" i="21" s="1"/>
  <c r="O14" i="21"/>
  <c r="C91" i="21" s="1"/>
  <c r="O17" i="21"/>
  <c r="C94" i="21" s="1"/>
  <c r="O19" i="21"/>
  <c r="C96" i="21" s="1"/>
  <c r="O25" i="21"/>
  <c r="C102" i="21" s="1"/>
  <c r="O27" i="21"/>
  <c r="C104" i="21" s="1"/>
  <c r="AM31" i="21"/>
  <c r="F108" i="21" s="1"/>
  <c r="AM32" i="21"/>
  <c r="F109" i="21" s="1"/>
  <c r="AM37" i="21"/>
  <c r="F114" i="21" s="1"/>
  <c r="O18" i="21"/>
  <c r="C95" i="21" s="1"/>
  <c r="O28" i="21"/>
  <c r="C105" i="21" s="1"/>
  <c r="O16" i="21"/>
  <c r="C93" i="21" s="1"/>
  <c r="O12" i="21"/>
  <c r="C89" i="21" s="1"/>
  <c r="O35" i="21"/>
  <c r="C112" i="21" s="1"/>
  <c r="O24" i="21"/>
  <c r="C101" i="21" s="1"/>
  <c r="O20" i="21"/>
  <c r="C97" i="21" s="1"/>
  <c r="O33" i="21"/>
  <c r="C110" i="21" s="1"/>
  <c r="O32" i="21"/>
  <c r="C109" i="21" s="1"/>
  <c r="O8" i="21"/>
  <c r="C85" i="21" s="1"/>
  <c r="O10" i="21"/>
  <c r="C87" i="21" s="1"/>
  <c r="O13" i="21"/>
  <c r="C90" i="21" s="1"/>
  <c r="O15" i="21"/>
  <c r="C92" i="21" s="1"/>
  <c r="AM29" i="21"/>
  <c r="F106" i="21" s="1"/>
  <c r="AM17" i="21"/>
  <c r="F94" i="21" s="1"/>
  <c r="AM9" i="21"/>
  <c r="F86" i="21" s="1"/>
  <c r="AM25" i="21"/>
  <c r="F102" i="21" s="1"/>
  <c r="AM21" i="21"/>
  <c r="F98" i="21" s="1"/>
  <c r="AM34" i="21"/>
  <c r="F111" i="21" s="1"/>
  <c r="AM33" i="21"/>
  <c r="F110" i="21" s="1"/>
  <c r="AM18" i="21"/>
  <c r="F95" i="21" s="1"/>
  <c r="AM13" i="21"/>
  <c r="F90" i="21" s="1"/>
  <c r="O22" i="21"/>
  <c r="C99" i="21" s="1"/>
  <c r="AM24" i="21"/>
  <c r="F101" i="21" s="1"/>
  <c r="AM26" i="21"/>
  <c r="F103" i="21" s="1"/>
  <c r="O30" i="21"/>
  <c r="C107" i="21" s="1"/>
  <c r="O36" i="21"/>
  <c r="C113" i="21" s="1"/>
  <c r="W56" i="21"/>
  <c r="I95" i="21" s="1"/>
  <c r="W74" i="21"/>
  <c r="I113" i="21" s="1"/>
  <c r="W58" i="21"/>
  <c r="I97" i="21" s="1"/>
  <c r="W66" i="21"/>
  <c r="I105" i="21" s="1"/>
  <c r="W62" i="21"/>
  <c r="I101" i="21" s="1"/>
  <c r="W65" i="21"/>
  <c r="I104" i="21" s="1"/>
  <c r="W50" i="21"/>
  <c r="I89" i="21" s="1"/>
  <c r="W45" i="21"/>
  <c r="I84" i="21" s="1"/>
  <c r="W70" i="21"/>
  <c r="I109" i="21" s="1"/>
  <c r="W69" i="21"/>
  <c r="I108" i="21" s="1"/>
  <c r="W54" i="21"/>
  <c r="I93" i="21" s="1"/>
  <c r="W43" i="21"/>
  <c r="I82" i="21" s="1"/>
  <c r="W60" i="21"/>
  <c r="I99" i="21" s="1"/>
  <c r="W73" i="21"/>
  <c r="I112" i="21" s="1"/>
  <c r="O38" i="21"/>
  <c r="C115" i="21" s="1"/>
  <c r="AM7" i="21"/>
  <c r="F84" i="21" s="1"/>
  <c r="O9" i="21"/>
  <c r="C86" i="21" s="1"/>
  <c r="O11" i="21"/>
  <c r="C88" i="21" s="1"/>
  <c r="AM12" i="21"/>
  <c r="F89" i="21" s="1"/>
  <c r="AM14" i="21"/>
  <c r="F91" i="21" s="1"/>
  <c r="G25" i="21"/>
  <c r="B102" i="21" s="1"/>
  <c r="G21" i="21"/>
  <c r="B98" i="21" s="1"/>
  <c r="G17" i="21"/>
  <c r="B94" i="21" s="1"/>
  <c r="G13" i="21"/>
  <c r="B90" i="21" s="1"/>
  <c r="G5" i="21"/>
  <c r="B82" i="21" s="1"/>
  <c r="G37" i="21"/>
  <c r="B114" i="21" s="1"/>
  <c r="G32" i="21"/>
  <c r="B109" i="21" s="1"/>
  <c r="G29" i="21"/>
  <c r="B106" i="21" s="1"/>
  <c r="G18" i="21"/>
  <c r="B95" i="21" s="1"/>
  <c r="G9" i="21"/>
  <c r="B86" i="21" s="1"/>
  <c r="G19" i="21"/>
  <c r="B96" i="21" s="1"/>
  <c r="AM19" i="21"/>
  <c r="F96" i="21" s="1"/>
  <c r="O21" i="21"/>
  <c r="C98" i="21" s="1"/>
  <c r="O23" i="21"/>
  <c r="C100" i="21" s="1"/>
  <c r="G24" i="21"/>
  <c r="B101" i="21" s="1"/>
  <c r="G26" i="21"/>
  <c r="B103" i="21" s="1"/>
  <c r="G27" i="21"/>
  <c r="B104" i="21" s="1"/>
  <c r="AM27" i="21"/>
  <c r="F104" i="21" s="1"/>
  <c r="O29" i="21"/>
  <c r="C106" i="21" s="1"/>
  <c r="O31" i="21"/>
  <c r="C108" i="21" s="1"/>
  <c r="G33" i="21"/>
  <c r="B110" i="21" s="1"/>
  <c r="G34" i="21"/>
  <c r="B111" i="21" s="1"/>
  <c r="AM36" i="21"/>
  <c r="F113" i="21" s="1"/>
  <c r="W49" i="21"/>
  <c r="I88" i="21" s="1"/>
  <c r="W53" i="21"/>
  <c r="I92" i="21" s="1"/>
  <c r="O34" i="21"/>
  <c r="C111" i="21" s="1"/>
  <c r="W35" i="21"/>
  <c r="D112" i="21" s="1"/>
  <c r="AM38" i="21"/>
  <c r="F115" i="21" s="1"/>
  <c r="W44" i="21"/>
  <c r="I83" i="21" s="1"/>
  <c r="O51" i="21"/>
  <c r="H90" i="21" s="1"/>
  <c r="O52" i="21"/>
  <c r="H91" i="21" s="1"/>
  <c r="O53" i="21"/>
  <c r="H92" i="21" s="1"/>
  <c r="W55" i="21"/>
  <c r="I94" i="21" s="1"/>
  <c r="O57" i="21"/>
  <c r="H96" i="21" s="1"/>
  <c r="O58" i="21"/>
  <c r="H97" i="21" s="1"/>
  <c r="O60" i="21"/>
  <c r="H99" i="21" s="1"/>
  <c r="O67" i="21"/>
  <c r="H106" i="21" s="1"/>
  <c r="W68" i="21"/>
  <c r="I107" i="21" s="1"/>
  <c r="W71" i="21"/>
  <c r="I110" i="21" s="1"/>
  <c r="O73" i="21"/>
  <c r="H112" i="21" s="1"/>
  <c r="O74" i="21"/>
  <c r="H113" i="21" s="1"/>
  <c r="W76" i="21"/>
  <c r="I115" i="21" s="1"/>
  <c r="W19" i="21"/>
  <c r="D96" i="21" s="1"/>
  <c r="W36" i="21"/>
  <c r="D113" i="21" s="1"/>
  <c r="W64" i="21"/>
  <c r="I103" i="21" s="1"/>
  <c r="W67" i="21"/>
  <c r="I106" i="21" s="1"/>
  <c r="O70" i="21"/>
  <c r="H109" i="21" s="1"/>
  <c r="W18" i="21"/>
  <c r="D95" i="21" s="1"/>
  <c r="O59" i="21"/>
  <c r="H98" i="21" s="1"/>
  <c r="W63" i="21"/>
  <c r="I102" i="21" s="1"/>
  <c r="O68" i="21"/>
  <c r="H107" i="21" s="1"/>
  <c r="O76" i="21"/>
  <c r="H115" i="21" s="1"/>
  <c r="W23" i="21"/>
  <c r="D100" i="21" s="1"/>
  <c r="W27" i="21"/>
  <c r="D104" i="21" s="1"/>
  <c r="AM35" i="21"/>
  <c r="F112" i="21" s="1"/>
  <c r="G38" i="21"/>
  <c r="B115" i="21" s="1"/>
  <c r="O63" i="21"/>
  <c r="H102" i="21" s="1"/>
  <c r="O69" i="21"/>
  <c r="H108" i="21" s="1"/>
  <c r="O72" i="21"/>
  <c r="H111" i="21" s="1"/>
  <c r="O55" i="21"/>
  <c r="H94" i="21" s="1"/>
  <c r="W59" i="21"/>
  <c r="I98" i="21" s="1"/>
  <c r="O64" i="21"/>
  <c r="H103" i="21" s="1"/>
  <c r="O71" i="21"/>
  <c r="H110" i="21" s="1"/>
  <c r="K95" i="22"/>
</calcChain>
</file>

<file path=xl/sharedStrings.xml><?xml version="1.0" encoding="utf-8"?>
<sst xmlns="http://schemas.openxmlformats.org/spreadsheetml/2006/main" count="5663" uniqueCount="209">
  <si>
    <t>Nat NE</t>
  </si>
  <si>
    <t>Dist</t>
  </si>
  <si>
    <t>Den</t>
  </si>
  <si>
    <t>Tot</t>
  </si>
  <si>
    <t>1er</t>
  </si>
  <si>
    <t>RK</t>
  </si>
  <si>
    <t>D10</t>
  </si>
  <si>
    <t>H10</t>
  </si>
  <si>
    <t>D12</t>
  </si>
  <si>
    <t>H12</t>
  </si>
  <si>
    <t>D14</t>
  </si>
  <si>
    <t>H14</t>
  </si>
  <si>
    <t>D16</t>
  </si>
  <si>
    <t>H16</t>
  </si>
  <si>
    <t>D18</t>
  </si>
  <si>
    <t>H18</t>
  </si>
  <si>
    <t>Caté</t>
  </si>
  <si>
    <t>D35</t>
  </si>
  <si>
    <t>H35</t>
  </si>
  <si>
    <t>D40</t>
  </si>
  <si>
    <t>H40</t>
  </si>
  <si>
    <t>D45</t>
  </si>
  <si>
    <t>H45</t>
  </si>
  <si>
    <t>D50</t>
  </si>
  <si>
    <t>H50</t>
  </si>
  <si>
    <t>D55</t>
  </si>
  <si>
    <t>H55</t>
  </si>
  <si>
    <t>D60</t>
  </si>
  <si>
    <t>H60</t>
  </si>
  <si>
    <t>D65</t>
  </si>
  <si>
    <t>H65</t>
  </si>
  <si>
    <t>D70</t>
  </si>
  <si>
    <t>H70</t>
  </si>
  <si>
    <t>RK/H21</t>
  </si>
  <si>
    <t>D20</t>
  </si>
  <si>
    <t>H20</t>
  </si>
  <si>
    <t>D21</t>
  </si>
  <si>
    <t>H21</t>
  </si>
  <si>
    <t>Nat SO</t>
  </si>
  <si>
    <t>Nat NO</t>
  </si>
  <si>
    <t>CFMD</t>
  </si>
  <si>
    <t>Nat SE</t>
  </si>
  <si>
    <t>CF LD</t>
  </si>
  <si>
    <t>σ</t>
  </si>
  <si>
    <t>σ/MOY</t>
  </si>
  <si>
    <t>MOY</t>
  </si>
  <si>
    <t>H75</t>
  </si>
  <si>
    <t>D75</t>
  </si>
  <si>
    <t>H80</t>
  </si>
  <si>
    <t>Rk/21</t>
  </si>
  <si>
    <t>CF MD</t>
  </si>
  <si>
    <t>course</t>
  </si>
  <si>
    <t>ANNEE</t>
  </si>
  <si>
    <t>D80</t>
  </si>
  <si>
    <t>Nat SE - Annulée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</si>
  <si>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</si>
  <si>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</si>
  <si>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</si>
  <si>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</si>
  <si>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</si>
  <si>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</si>
  <si>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</si>
  <si>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</si>
  <si>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</si>
  <si>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</si>
  <si>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</si>
  <si>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B</t>
  </si>
  <si>
    <t>A</t>
  </si>
  <si>
    <t>("effort" = distance topo + 10x déniv)</t>
  </si>
  <si>
    <t>Distance "effort" (km)</t>
  </si>
  <si>
    <t>Temps 1er</t>
  </si>
  <si>
    <t>Catégories</t>
  </si>
  <si>
    <t>Niveau</t>
  </si>
  <si>
    <t>RK "effort" H21E</t>
  </si>
  <si>
    <t>Nat SO LD</t>
  </si>
  <si>
    <t>Nat NE LD</t>
  </si>
  <si>
    <t>Nat NO LD</t>
  </si>
  <si>
    <t>Nat SE LD</t>
  </si>
  <si>
    <t>Nat SO MD</t>
  </si>
  <si>
    <t>Nat NE MD</t>
  </si>
  <si>
    <t>Nat NO MD</t>
  </si>
  <si>
    <t>Nat SE MD</t>
  </si>
  <si>
    <t>Nat NO LD- Le Chêne Brulé Cercottes (2019-D45-147)</t>
  </si>
  <si>
    <t>Nat NO MD - La Grémuse Ardon (2015 -D45-119 MAJ 2019)</t>
  </si>
  <si>
    <t>CFLD</t>
  </si>
  <si>
    <t>Nat NE MD - La Chapelle St Maximin (2019-D25-235)</t>
  </si>
  <si>
    <t>Nat NE LD- Le Gouffre du Paradis 2 (2019-D25-235 ex 111)</t>
  </si>
  <si>
    <t>CF LD - Le Margeriaz (2019-D73-160)</t>
  </si>
  <si>
    <t>Annulé</t>
  </si>
  <si>
    <t>pas donné</t>
  </si>
  <si>
    <t>Nat SE LD-Colline du BARRY- Sud (2019-D84-80)</t>
  </si>
  <si>
    <t>Nat SE MD -Colline du BARRY- Sud (2019-D84-80)</t>
  </si>
  <si>
    <t>Nat NE - Les Roches d'Olima 2018 (2018-D88-140)</t>
  </si>
  <si>
    <t>Nat NE - La Chaume Francis (2015-D88-128)</t>
  </si>
  <si>
    <t>Nat NO - Saint Michel (2016-D02-92)</t>
  </si>
  <si>
    <t>CF LD - Super Dévoluy (2014-D05-30)</t>
  </si>
  <si>
    <t>CFMD - Chanteloube (2014-D05-22)</t>
  </si>
  <si>
    <t>CF LD - Les Sources de l'Ouche (2017-D21-256)</t>
  </si>
  <si>
    <t>Nat SO - La Lande (2015-D24-162)</t>
  </si>
  <si>
    <t>CF LD - Forêt de Huelgoat (2016-D29-132)</t>
  </si>
  <si>
    <t>Nat SO MD -Grand Crohot nord (2018-D33-300)</t>
  </si>
  <si>
    <t>Nat SO LD - Grand Crohot sud (2018-D33-299)</t>
  </si>
  <si>
    <t>CF LD - Les Allières Lans-en-Vercors (2017-D38-250)</t>
  </si>
  <si>
    <t>Nat SO Forêt de l'Escandorgue (2015-D34-076)</t>
  </si>
  <si>
    <t>Nat NE - Le sentier du Loup Garou (2016-D39-186)</t>
  </si>
  <si>
    <t>Nat SE - De Gimel aux confins (2015-D42-302)</t>
  </si>
  <si>
    <t>Nat SO - Quissac - La Braunhie (2016-D46-67)</t>
  </si>
  <si>
    <t>CFMD - Vacans de Casteljaloux (2017-D47-156)</t>
  </si>
  <si>
    <t>CFMD - Le Val du Pâtre (2015-D68-221)</t>
  </si>
  <si>
    <t>Nat NO - La mare aux loups (2015-D76-100)</t>
  </si>
  <si>
    <t>Nat NO - Les Côteaux de Mont-Saint-Jean (2016-D72-44)</t>
  </si>
  <si>
    <t>Nat SE - La Roche d'Ajoux - Poule les Echarmeaux (2014-D69-211)</t>
  </si>
  <si>
    <t>Nat NO - Bois Rond 4 (2014-D77-227)</t>
  </si>
  <si>
    <t>CFMD - Etangs de Hollande (2018-D78-175)</t>
  </si>
  <si>
    <t>Nat SE - Artignosc-Baudinard-Regusse (2017-D83-151)</t>
  </si>
  <si>
    <t>Nat SO - Ambazac Le Muret (2017-D87-33)</t>
  </si>
  <si>
    <t>CF LD - Forêt de Couzage (2014-D19-88)</t>
  </si>
  <si>
    <t>CFMD - Bois de Monerot (2013-D21-209)</t>
  </si>
  <si>
    <t>Nat NO - Quénécan Sainte Brigitte (2017-D22-136)</t>
  </si>
  <si>
    <t>CFMD - Le bois de Lestrezec (2016-D29-134)</t>
  </si>
  <si>
    <t>CFMD - La roche des Bioquets (2019-D88-148 et 2015-D88-128)</t>
  </si>
  <si>
    <t>Nat NE - Le Tholly (2016-D88-135)</t>
  </si>
  <si>
    <t>Nat SE - Cheire de Mazailles (2015-D63-75 reprise 2002-D63-50)</t>
  </si>
  <si>
    <t>Nat SO - Fôret de St Trojan La Pointe de Gatseau (2014-D17-33)</t>
  </si>
  <si>
    <t>Nat NO - La fontaine Oliveau - Forêt du Carnoet (2012-D29-113)</t>
  </si>
  <si>
    <t>Nat NE - Rombas - Le fond St Martin (2011-D57-134)</t>
  </si>
  <si>
    <t>CF LD - Côte de Nuit (2013-D21-210)</t>
  </si>
  <si>
    <t>Nat NE - Longchaumois – La Pelaisse (2011-D39-184)</t>
  </si>
  <si>
    <t>Nat SO - Lamongerie (2010-2012-D19-)</t>
  </si>
  <si>
    <t>Nat SE - La Brasque - Gréolières (2013-D06-75)</t>
  </si>
  <si>
    <t>Nat SO L'Étang de Lers (2012-D09-12)</t>
  </si>
  <si>
    <t>CFMD - Chaud clapier - Lente sud (2012-D26-78)</t>
  </si>
  <si>
    <t>Nat SE - Pavoux (2012-04-59)</t>
  </si>
  <si>
    <t>Nat NE - Plateau de Malzéville (2012-D54-167)</t>
  </si>
  <si>
    <t>CF LD- Forêt Viam-Lestards (2009 rev 2012-D19-)</t>
  </si>
  <si>
    <t>H21 WRE</t>
  </si>
  <si>
    <t xml:space="preserve">CFMD - </t>
  </si>
  <si>
    <t>Nat SE MD -</t>
  </si>
  <si>
    <t xml:space="preserve">Nat NO MD - </t>
  </si>
  <si>
    <t xml:space="preserve">Nat NE MD - </t>
  </si>
  <si>
    <t>Nat SO MD -</t>
  </si>
  <si>
    <t xml:space="preserve">CF LD - </t>
  </si>
  <si>
    <t>Nat SE LD-</t>
  </si>
  <si>
    <t>Nat NO LD-</t>
  </si>
  <si>
    <t xml:space="preserve">Nat NE LD- </t>
  </si>
  <si>
    <t xml:space="preserve">Nat SO LD - </t>
  </si>
  <si>
    <t>Nat SO - non prise en compte (terrain très spécifique et très différent selon les circuits)</t>
  </si>
  <si>
    <t>Nat SO LD - Annulée</t>
  </si>
  <si>
    <t>Nat NE LD- Annulée</t>
  </si>
  <si>
    <t>Nat SE LD-Annulée</t>
  </si>
  <si>
    <t>CF LD - Annulé</t>
  </si>
  <si>
    <t>Nat SE MD -Annulée</t>
  </si>
  <si>
    <t>CFMD - Annulé</t>
  </si>
  <si>
    <t>Nat NE MD - Annulée</t>
  </si>
  <si>
    <t>Nat SO MD -Annulée</t>
  </si>
  <si>
    <t>Nat NO LD-Annulée</t>
  </si>
  <si>
    <t>Nat NO MD - Annulée</t>
  </si>
  <si>
    <t>Nat SO LD - Remplacée par CFLD</t>
  </si>
  <si>
    <t>Nat SE MD - Remplacée par CFMD</t>
  </si>
  <si>
    <t>Nat NO MD - La Salamandre [extrait], N°2017-D77-283, MAJ : 06/2020</t>
  </si>
  <si>
    <t>Nat NO LD-Carte L'Ermitage de Franchard, N°2020-D77-325</t>
  </si>
  <si>
    <t>Nat SE LD-Carte La Plagne Extrait, N°2019-D73-165</t>
  </si>
  <si>
    <t>CFMD - Carte MONTCHAVIN LES COCHES, N°2019-D73-16</t>
  </si>
  <si>
    <t>Nat SO MD -Carte SAINT CERNIN DE LARCHE Les Dolmens, N°2015-D19-093, Révisions</t>
  </si>
  <si>
    <t>CF LD - Carte Masseret, N°2021-D19-114</t>
  </si>
  <si>
    <t>Nat SO LD - La Logerie - Bonneuil-Matours 2022-D86-131</t>
  </si>
  <si>
    <t>Nat NO LD- Forêt de Raismes St-Amand 2021-D59-0110</t>
  </si>
  <si>
    <t>Nat SE LD- Annulée cause conditions météo</t>
  </si>
  <si>
    <t>Nat SO MD - La Logerie - Bonneuil-Matours 2022-D86-131</t>
  </si>
  <si>
    <t>Nat NO MD - Forêt de Raismes St-Amand 2021-D59-0110</t>
  </si>
  <si>
    <t>Nat SE MD - Annulée cause conditions météos</t>
  </si>
  <si>
    <t>CFMD + WRE - AURIAC  SOTHYS 2022-D19-115</t>
  </si>
  <si>
    <t>Nat NE LD- Le Bois du Fays 3 2019-D90-47</t>
  </si>
  <si>
    <t>Nat NE MD - Schweighouse-Thann 2022-D68-277</t>
  </si>
  <si>
    <t>CF LD + WRE - Risoul 2022-D05-052</t>
  </si>
  <si>
    <t>Nat SO LD - Yons 2023-D40-216</t>
  </si>
  <si>
    <t>Nat NO LD- pas d'organisateur</t>
  </si>
  <si>
    <t>CF LD - Barthas Redon 2022-D46-89</t>
  </si>
  <si>
    <t>Nat SO MD -Yons 2023-D40-216</t>
  </si>
  <si>
    <t>Nat NE MD - Saint Nabord-Rond Caillou 2023-D88-175</t>
  </si>
  <si>
    <t>Nat NO MD - pas d'organisateur</t>
  </si>
  <si>
    <t>C-G</t>
  </si>
  <si>
    <t>D-H</t>
  </si>
  <si>
    <t>P</t>
  </si>
  <si>
    <t>Q</t>
  </si>
  <si>
    <t>R</t>
  </si>
  <si>
    <t>S</t>
  </si>
  <si>
    <t>T</t>
  </si>
  <si>
    <t>U</t>
  </si>
  <si>
    <t>C-E</t>
  </si>
  <si>
    <t>D-F</t>
  </si>
  <si>
    <t>Circuits MD</t>
  </si>
  <si>
    <t>D21 WRE</t>
  </si>
  <si>
    <t>Nat SE LD-Plateau de Beure 2022- D26-179</t>
  </si>
  <si>
    <t>Nat SE MD -Forêt de La Trompe-Vassieux 2023-D26-183</t>
  </si>
  <si>
    <t>CFMD - Les Capettes 2023-D01-275</t>
  </si>
  <si>
    <t>Nat NO LD-pas d'organisateur</t>
  </si>
  <si>
    <t>Nat SE LD-pas d'organisateur</t>
  </si>
  <si>
    <t>Nat SO LD - pas d'organisateur</t>
  </si>
  <si>
    <t>Nat NE LD- pas d'organisateur</t>
  </si>
  <si>
    <t>Nat SO MD - pas d'organisateur</t>
  </si>
  <si>
    <t>Nat NE MD - pas d'organisateur</t>
  </si>
  <si>
    <t>Nat SE MD - pas d'organisateur</t>
  </si>
  <si>
    <t>CFMD - Le Grand Gaudin 2023-D83-209</t>
  </si>
  <si>
    <t>CF LD - Epeugney 1&amp;2 Le Grand Bois 2023-D25-263</t>
  </si>
  <si>
    <t>P bis</t>
  </si>
  <si>
    <t>H85 et +</t>
  </si>
  <si>
    <t>D85 et +</t>
  </si>
  <si>
    <t>nouvelle catégorie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</si>
</sst>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:ss"/>
    <numFmt numFmtId="165" formatCode="[$-40C]General"/>
    <numFmt numFmtId="166" formatCode="[$-40C][h]&quot;:&quot;mm&quot;:&quot;ss"/>
    <numFmt numFmtId="167" formatCode="m&quot;:&quot;ss"/>
    <numFmt numFmtId="168" formatCode="[$-40C]0.00"/>
    <numFmt numFmtId="169" formatCode="[$-40C]hh&quot;:&quot;mm&quot;:&quot;ss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5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0" fillId="0" borderId="0"/>
    <xf numFmtId="0" fontId="13" fillId="0" borderId="0"/>
    <xf numFmtId="0" fontId="14" fillId="0" borderId="0"/>
  </cellStyleXfs>
  <cellXfs count="15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9" fontId="1" fillId="3" borderId="3" xfId="1" applyFont="1" applyFill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/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21" fontId="0" fillId="2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vertical="center" textRotation="90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4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21" fontId="0" fillId="2" borderId="13" xfId="0" applyNumberFormat="1" applyFill="1" applyBorder="1"/>
    <xf numFmtId="0" fontId="0" fillId="6" borderId="12" xfId="0" applyFill="1" applyBorder="1" applyAlignment="1">
      <alignment horizontal="center"/>
    </xf>
    <xf numFmtId="21" fontId="0" fillId="2" borderId="5" xfId="0" applyNumberForma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21" fontId="0" fillId="9" borderId="0" xfId="0" applyNumberFormat="1" applyFill="1" applyAlignment="1">
      <alignment horizontal="center" vertical="center"/>
    </xf>
    <xf numFmtId="2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7" fillId="0" borderId="0" xfId="0" applyNumberFormat="1" applyFont="1" applyAlignment="1">
      <alignment horizontal="center"/>
    </xf>
    <xf numFmtId="9" fontId="1" fillId="3" borderId="1" xfId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9" fontId="1" fillId="3" borderId="2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0" fontId="0" fillId="0" borderId="0" xfId="0" applyAlignment="1">
      <alignment vertical="center" textRotation="90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165" fontId="10" fillId="0" borderId="39" xfId="72" applyBorder="1"/>
    <xf numFmtId="165" fontId="10" fillId="10" borderId="40" xfId="72" applyFill="1" applyBorder="1" applyAlignment="1">
      <alignment horizontal="center" vertical="center"/>
    </xf>
    <xf numFmtId="165" fontId="10" fillId="0" borderId="0" xfId="72"/>
    <xf numFmtId="165" fontId="12" fillId="0" borderId="41" xfId="72" applyFont="1" applyBorder="1" applyAlignment="1">
      <alignment horizontal="center"/>
    </xf>
    <xf numFmtId="165" fontId="10" fillId="12" borderId="41" xfId="72" applyFill="1" applyBorder="1" applyAlignment="1">
      <alignment horizontal="center"/>
    </xf>
    <xf numFmtId="165" fontId="10" fillId="10" borderId="41" xfId="72" applyFill="1" applyBorder="1" applyAlignment="1">
      <alignment horizontal="center"/>
    </xf>
    <xf numFmtId="165" fontId="10" fillId="0" borderId="41" xfId="72" applyBorder="1" applyAlignment="1">
      <alignment horizontal="center"/>
    </xf>
    <xf numFmtId="166" fontId="10" fillId="10" borderId="41" xfId="72" applyNumberFormat="1" applyFill="1" applyBorder="1" applyAlignment="1">
      <alignment horizontal="center"/>
    </xf>
    <xf numFmtId="167" fontId="10" fillId="0" borderId="41" xfId="72" applyNumberFormat="1" applyBorder="1" applyAlignment="1">
      <alignment horizontal="center"/>
    </xf>
    <xf numFmtId="168" fontId="10" fillId="0" borderId="41" xfId="72" applyNumberFormat="1" applyBorder="1" applyAlignment="1">
      <alignment horizontal="center"/>
    </xf>
    <xf numFmtId="169" fontId="10" fillId="10" borderId="41" xfId="72" applyNumberFormat="1" applyFill="1" applyBorder="1" applyAlignment="1">
      <alignment horizontal="center"/>
    </xf>
    <xf numFmtId="165" fontId="10" fillId="12" borderId="42" xfId="72" applyFill="1" applyBorder="1" applyAlignment="1">
      <alignment horizontal="center"/>
    </xf>
    <xf numFmtId="165" fontId="10" fillId="0" borderId="42" xfId="72" applyBorder="1" applyAlignment="1">
      <alignment horizontal="center"/>
    </xf>
    <xf numFmtId="165" fontId="10" fillId="10" borderId="42" xfId="72" applyFill="1" applyBorder="1" applyAlignment="1">
      <alignment horizontal="center"/>
    </xf>
    <xf numFmtId="169" fontId="10" fillId="10" borderId="42" xfId="72" applyNumberFormat="1" applyFill="1" applyBorder="1" applyAlignment="1">
      <alignment horizontal="center"/>
    </xf>
    <xf numFmtId="167" fontId="10" fillId="0" borderId="42" xfId="72" applyNumberFormat="1" applyBorder="1" applyAlignment="1">
      <alignment horizontal="center"/>
    </xf>
    <xf numFmtId="168" fontId="10" fillId="0" borderId="42" xfId="72" applyNumberFormat="1" applyBorder="1" applyAlignment="1">
      <alignment horizontal="center"/>
    </xf>
    <xf numFmtId="169" fontId="10" fillId="10" borderId="41" xfId="72" applyNumberFormat="1" applyFill="1" applyBorder="1"/>
    <xf numFmtId="165" fontId="10" fillId="0" borderId="41" xfId="72" applyBorder="1"/>
    <xf numFmtId="165" fontId="10" fillId="13" borderId="39" xfId="72" applyFill="1" applyBorder="1" applyAlignment="1">
      <alignment horizontal="center" vertical="center"/>
    </xf>
    <xf numFmtId="165" fontId="10" fillId="13" borderId="41" xfId="72" applyFill="1" applyBorder="1" applyAlignment="1">
      <alignment horizontal="center" vertical="center"/>
    </xf>
    <xf numFmtId="168" fontId="10" fillId="0" borderId="41" xfId="72" applyNumberFormat="1" applyBorder="1" applyAlignment="1">
      <alignment horizontal="center" vertical="center"/>
    </xf>
    <xf numFmtId="0" fontId="13" fillId="0" borderId="0" xfId="73"/>
    <xf numFmtId="0" fontId="0" fillId="0" borderId="14" xfId="0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0" fontId="14" fillId="0" borderId="1" xfId="74" applyBorder="1" applyAlignment="1">
      <alignment horizontal="center"/>
    </xf>
    <xf numFmtId="0" fontId="14" fillId="0" borderId="14" xfId="74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/>
    </xf>
    <xf numFmtId="0" fontId="0" fillId="2" borderId="25" xfId="0" applyFill="1" applyBorder="1" applyAlignment="1">
      <alignment horizontal="center" vertical="center" textRotation="90"/>
    </xf>
    <xf numFmtId="0" fontId="0" fillId="2" borderId="14" xfId="0" applyFill="1" applyBorder="1" applyAlignment="1">
      <alignment horizontal="center" vertical="center" textRotation="90"/>
    </xf>
    <xf numFmtId="0" fontId="0" fillId="2" borderId="2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165" fontId="11" fillId="11" borderId="41" xfId="72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2" fontId="15" fillId="0" borderId="28" xfId="0" applyNumberFormat="1" applyFont="1" applyBorder="1" applyAlignment="1">
      <alignment horizontal="center" vertical="center"/>
    </xf>
  </cellXfs>
  <cellStyles count="75">
    <cellStyle name="Excel Built-in Normal" xfId="72" xr:uid="{5E581000-A8F0-4ADE-8CD7-AA54A9BA9DC5}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Normal" xfId="0" builtinId="0"/>
    <cellStyle name="Normal 2" xfId="73" xr:uid="{876A2752-E93A-499F-8070-99ACD6736EE7}"/>
    <cellStyle name="Normal 3" xfId="74" xr:uid="{CF32A4DD-CA66-468D-8B47-0A3ECA9E4587}"/>
    <cellStyle name="Pourcentage" xfId="1" builtinId="5"/>
  </cellStyles>
  <dxfs count="8"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36"/>
  <sheetViews>
    <sheetView zoomScale="80" zoomScaleNormal="80" zoomScalePageLayoutView="80" workbookViewId="0">
      <selection activeCell="P20" sqref="P20"/>
    </sheetView>
  </sheetViews>
  <sheetFormatPr baseColWidth="10" defaultColWidth="7.109375" defaultRowHeight="14.4" x14ac:dyDescent="0.3"/>
  <cols>
    <col min="1" max="1" width="1.44140625" customWidth="1"/>
    <col min="17" max="17" width="3.6640625" bestFit="1" customWidth="1"/>
    <col min="26" max="26" width="7.33203125" bestFit="1" customWidth="1"/>
    <col min="31" max="31" width="3.6640625" bestFit="1" customWidth="1"/>
    <col min="39" max="40" width="7.33203125" bestFit="1" customWidth="1"/>
    <col min="44" max="44" width="7.33203125" bestFit="1" customWidth="1"/>
  </cols>
  <sheetData>
    <row r="1" spans="2:45" ht="7.5" customHeight="1" x14ac:dyDescent="0.3"/>
    <row r="2" spans="2:45" x14ac:dyDescent="0.3">
      <c r="C2" s="131">
        <v>2012</v>
      </c>
      <c r="D2" s="132"/>
      <c r="E2" s="132"/>
      <c r="F2" s="133"/>
      <c r="G2" s="131">
        <v>2013</v>
      </c>
      <c r="H2" s="132"/>
      <c r="I2" s="132"/>
      <c r="J2" s="132"/>
      <c r="K2" s="132"/>
      <c r="L2" s="133"/>
      <c r="O2" s="131">
        <v>2012</v>
      </c>
      <c r="P2" s="132"/>
      <c r="Q2" s="132"/>
      <c r="R2" s="133"/>
      <c r="S2" s="127">
        <v>2013</v>
      </c>
      <c r="T2" s="127"/>
      <c r="U2" s="127"/>
      <c r="V2" s="127"/>
      <c r="W2" s="127"/>
      <c r="X2" s="127"/>
      <c r="AD2" s="131">
        <v>2012</v>
      </c>
      <c r="AE2" s="132"/>
      <c r="AF2" s="133"/>
      <c r="AG2" s="127">
        <v>2013</v>
      </c>
      <c r="AH2" s="127"/>
      <c r="AI2" s="127"/>
      <c r="AJ2" s="127"/>
      <c r="AK2" s="127"/>
      <c r="AO2" s="6">
        <v>2012</v>
      </c>
      <c r="AP2" s="6">
        <v>2013</v>
      </c>
    </row>
    <row r="3" spans="2:45" ht="15" customHeight="1" x14ac:dyDescent="0.3">
      <c r="C3" s="6" t="s">
        <v>0</v>
      </c>
      <c r="D3" s="6" t="s">
        <v>40</v>
      </c>
      <c r="E3" s="6" t="s">
        <v>38</v>
      </c>
      <c r="F3" s="6" t="s">
        <v>42</v>
      </c>
      <c r="G3" s="6" t="s">
        <v>38</v>
      </c>
      <c r="H3" s="6" t="s">
        <v>0</v>
      </c>
      <c r="I3" s="6" t="s">
        <v>39</v>
      </c>
      <c r="J3" s="6" t="s">
        <v>40</v>
      </c>
      <c r="K3" s="6" t="s">
        <v>41</v>
      </c>
      <c r="L3" s="6" t="s">
        <v>42</v>
      </c>
      <c r="O3" s="6" t="s">
        <v>0</v>
      </c>
      <c r="P3" s="6" t="s">
        <v>40</v>
      </c>
      <c r="Q3" s="128" t="s">
        <v>146</v>
      </c>
      <c r="R3" s="6" t="s">
        <v>42</v>
      </c>
      <c r="S3" s="6" t="s">
        <v>38</v>
      </c>
      <c r="T3" s="6" t="s">
        <v>0</v>
      </c>
      <c r="U3" s="6" t="s">
        <v>39</v>
      </c>
      <c r="V3" s="6" t="s">
        <v>40</v>
      </c>
      <c r="W3" s="6" t="s">
        <v>41</v>
      </c>
      <c r="X3" s="6" t="s">
        <v>42</v>
      </c>
      <c r="Y3" s="75" t="s">
        <v>45</v>
      </c>
      <c r="Z3" s="74" t="s">
        <v>43</v>
      </c>
      <c r="AA3" s="74" t="s">
        <v>44</v>
      </c>
      <c r="AD3" s="6" t="s">
        <v>0</v>
      </c>
      <c r="AE3" s="128" t="s">
        <v>146</v>
      </c>
      <c r="AF3" s="6" t="s">
        <v>42</v>
      </c>
      <c r="AG3" s="6" t="s">
        <v>38</v>
      </c>
      <c r="AH3" s="6" t="s">
        <v>0</v>
      </c>
      <c r="AI3" s="6" t="s">
        <v>39</v>
      </c>
      <c r="AJ3" s="6" t="s">
        <v>41</v>
      </c>
      <c r="AK3" s="6" t="s">
        <v>42</v>
      </c>
      <c r="AL3" s="75" t="s">
        <v>45</v>
      </c>
      <c r="AM3" s="74" t="s">
        <v>43</v>
      </c>
      <c r="AN3" s="74" t="s">
        <v>44</v>
      </c>
      <c r="AO3" s="6" t="s">
        <v>40</v>
      </c>
      <c r="AP3" s="6" t="s">
        <v>40</v>
      </c>
      <c r="AQ3" s="75" t="s">
        <v>45</v>
      </c>
      <c r="AR3" s="74" t="s">
        <v>43</v>
      </c>
      <c r="AS3" s="74" t="s">
        <v>44</v>
      </c>
    </row>
    <row r="4" spans="2:45" x14ac:dyDescent="0.3">
      <c r="B4" s="6" t="s">
        <v>6</v>
      </c>
      <c r="C4" s="5">
        <v>1.24268926233704</v>
      </c>
      <c r="D4" s="5"/>
      <c r="E4" s="5">
        <v>1.3396618677779883</v>
      </c>
      <c r="F4" s="5">
        <v>1.2567515857299294</v>
      </c>
      <c r="G4" s="5">
        <v>2.1723872510802487</v>
      </c>
      <c r="H4" s="5">
        <v>1.7153629168385911</v>
      </c>
      <c r="I4" s="5">
        <v>2.1766636409403652</v>
      </c>
      <c r="J4" s="5">
        <v>2.7967778836987605</v>
      </c>
      <c r="K4" s="5">
        <v>2.0626730951280194</v>
      </c>
      <c r="L4" s="5">
        <v>1.7377969589801996</v>
      </c>
      <c r="N4" s="6" t="s">
        <v>6</v>
      </c>
      <c r="O4" s="5">
        <v>1.24268926233704</v>
      </c>
      <c r="P4" s="5"/>
      <c r="Q4" s="129"/>
      <c r="R4" s="5">
        <v>1.2567515857299294</v>
      </c>
      <c r="S4" s="5">
        <v>2.1723872510802487</v>
      </c>
      <c r="T4" s="5">
        <v>1.7153629168385911</v>
      </c>
      <c r="U4" s="5">
        <v>2.1766636409403652</v>
      </c>
      <c r="V4" s="5">
        <v>2.7967778836987605</v>
      </c>
      <c r="W4" s="5">
        <v>2.0626730951280194</v>
      </c>
      <c r="X4" s="5">
        <v>1.7377969589801996</v>
      </c>
      <c r="Y4" s="72">
        <f t="shared" ref="Y4:Y16" si="0">AVERAGE(O4:X4)</f>
        <v>1.8951378243416444</v>
      </c>
      <c r="Z4" s="71">
        <f t="shared" ref="Z4:Z16" si="1">STDEVPA(O4:X4)</f>
        <v>0.48572731221135512</v>
      </c>
      <c r="AA4" s="70">
        <f t="shared" ref="AA4:AA16" si="2">Z4/Y4</f>
        <v>0.2563018404110492</v>
      </c>
      <c r="AC4" s="6" t="s">
        <v>6</v>
      </c>
      <c r="AD4" s="5">
        <v>1.24268926233704</v>
      </c>
      <c r="AE4" s="129"/>
      <c r="AF4" s="5">
        <v>1.2567515857299294</v>
      </c>
      <c r="AG4" s="5">
        <v>2.1723872510802487</v>
      </c>
      <c r="AH4" s="5">
        <v>1.7153629168385911</v>
      </c>
      <c r="AI4" s="5">
        <v>2.1766636409403652</v>
      </c>
      <c r="AJ4" s="5">
        <v>2.0626730951280194</v>
      </c>
      <c r="AK4" s="5">
        <v>1.7377969589801996</v>
      </c>
      <c r="AL4" s="72">
        <f t="shared" ref="AL4:AL16" si="3">AVERAGE(AD4:AK4)</f>
        <v>1.766332101576342</v>
      </c>
      <c r="AM4" s="71">
        <f t="shared" ref="AM4:AM16" si="4">STDEVPA(AD4:AK4)</f>
        <v>0.3700109995406296</v>
      </c>
      <c r="AN4" s="70">
        <f t="shared" ref="AN4:AN16" si="5">AM4/AL4</f>
        <v>0.20947985897466151</v>
      </c>
      <c r="AO4" s="5"/>
      <c r="AP4" s="5">
        <v>2.7967778836987605</v>
      </c>
      <c r="AQ4" s="72"/>
      <c r="AR4" s="71"/>
      <c r="AS4" s="70"/>
    </row>
    <row r="5" spans="2:45" x14ac:dyDescent="0.3">
      <c r="B5" s="6" t="s">
        <v>7</v>
      </c>
      <c r="C5" s="5">
        <v>1.1816983782959583</v>
      </c>
      <c r="D5" s="5"/>
      <c r="E5" s="5">
        <v>1.2331533750078931</v>
      </c>
      <c r="F5" s="5">
        <v>1.0177767510919802</v>
      </c>
      <c r="G5" s="5">
        <v>1.4922070113773007</v>
      </c>
      <c r="H5" s="5">
        <v>1.2718579091488804</v>
      </c>
      <c r="I5" s="5">
        <v>1.3877023295549895</v>
      </c>
      <c r="J5" s="5">
        <v>2.3381124880838891</v>
      </c>
      <c r="K5" s="5">
        <v>2.7457411443541817</v>
      </c>
      <c r="L5" s="5">
        <v>2.0654958141021798</v>
      </c>
      <c r="N5" s="6" t="s">
        <v>7</v>
      </c>
      <c r="O5" s="5">
        <v>1.1816983782959583</v>
      </c>
      <c r="P5" s="5"/>
      <c r="Q5" s="129"/>
      <c r="R5" s="5">
        <v>1.0177767510919802</v>
      </c>
      <c r="S5" s="5">
        <v>1.4922070113773007</v>
      </c>
      <c r="T5" s="5">
        <v>1.2718579091488804</v>
      </c>
      <c r="U5" s="5">
        <v>1.3877023295549895</v>
      </c>
      <c r="V5" s="5">
        <v>2.3381124880838891</v>
      </c>
      <c r="W5" s="5">
        <v>2.7457411443541817</v>
      </c>
      <c r="X5" s="5">
        <v>2.0654958141021798</v>
      </c>
      <c r="Y5" s="72">
        <f t="shared" si="0"/>
        <v>1.6875739782511701</v>
      </c>
      <c r="Z5" s="71">
        <f t="shared" si="1"/>
        <v>0.57999919977252479</v>
      </c>
      <c r="AA5" s="70">
        <f t="shared" si="2"/>
        <v>0.34368816256196183</v>
      </c>
      <c r="AC5" s="6" t="s">
        <v>7</v>
      </c>
      <c r="AD5" s="5">
        <v>1.1816983782959583</v>
      </c>
      <c r="AE5" s="129"/>
      <c r="AF5" s="5">
        <v>1.0177767510919802</v>
      </c>
      <c r="AG5" s="5">
        <v>1.4922070113773007</v>
      </c>
      <c r="AH5" s="5">
        <v>1.2718579091488804</v>
      </c>
      <c r="AI5" s="5">
        <v>1.3877023295549895</v>
      </c>
      <c r="AJ5" s="5">
        <v>2.7457411443541817</v>
      </c>
      <c r="AK5" s="5">
        <v>2.0654958141021798</v>
      </c>
      <c r="AL5" s="72">
        <f t="shared" si="3"/>
        <v>1.5946399054179243</v>
      </c>
      <c r="AM5" s="71">
        <f t="shared" si="4"/>
        <v>0.56157114138627151</v>
      </c>
      <c r="AN5" s="70">
        <f t="shared" si="5"/>
        <v>0.35216172596602274</v>
      </c>
      <c r="AO5" s="5"/>
      <c r="AP5" s="5">
        <v>2.3381124880838891</v>
      </c>
      <c r="AQ5" s="72"/>
      <c r="AR5" s="71"/>
      <c r="AS5" s="70"/>
    </row>
    <row r="6" spans="2:45" x14ac:dyDescent="0.3">
      <c r="B6" s="6" t="s">
        <v>8</v>
      </c>
      <c r="C6" s="5">
        <v>1.2568470740476594</v>
      </c>
      <c r="D6" s="5">
        <v>1.4139948476904998</v>
      </c>
      <c r="E6" s="5">
        <v>1.2377636749676912</v>
      </c>
      <c r="F6" s="5">
        <v>1.4815603000932973</v>
      </c>
      <c r="G6" s="5">
        <v>2.3005799094099451</v>
      </c>
      <c r="H6" s="5">
        <v>1.6065803611749867</v>
      </c>
      <c r="I6" s="5">
        <v>1.896606466566924</v>
      </c>
      <c r="J6" s="5">
        <v>1.9927770037398249</v>
      </c>
      <c r="K6" s="5">
        <v>1.6123790585365037</v>
      </c>
      <c r="L6" s="5">
        <v>1.4384702991068754</v>
      </c>
      <c r="N6" s="6" t="s">
        <v>8</v>
      </c>
      <c r="O6" s="5">
        <v>1.2568470740476594</v>
      </c>
      <c r="P6" s="5">
        <v>1.4139948476904998</v>
      </c>
      <c r="Q6" s="129"/>
      <c r="R6" s="5">
        <v>1.4815603000932973</v>
      </c>
      <c r="S6" s="5">
        <v>2.3005799094099451</v>
      </c>
      <c r="T6" s="5">
        <v>1.6065803611749867</v>
      </c>
      <c r="U6" s="5">
        <v>1.896606466566924</v>
      </c>
      <c r="V6" s="5">
        <v>1.9927770037398249</v>
      </c>
      <c r="W6" s="5">
        <v>1.6123790585365037</v>
      </c>
      <c r="X6" s="5">
        <v>1.4384702991068754</v>
      </c>
      <c r="Y6" s="72">
        <f t="shared" si="0"/>
        <v>1.6666439244851685</v>
      </c>
      <c r="Z6" s="71">
        <f t="shared" si="1"/>
        <v>0.31371552265836894</v>
      </c>
      <c r="AA6" s="70">
        <f t="shared" si="2"/>
        <v>0.18823188207719693</v>
      </c>
      <c r="AC6" s="6" t="s">
        <v>8</v>
      </c>
      <c r="AD6" s="5">
        <v>1.2568470740476594</v>
      </c>
      <c r="AE6" s="129"/>
      <c r="AF6" s="5">
        <v>1.4815603000932973</v>
      </c>
      <c r="AG6" s="5">
        <v>2.3005799094099451</v>
      </c>
      <c r="AH6" s="5">
        <v>1.6065803611749867</v>
      </c>
      <c r="AI6" s="5">
        <v>1.896606466566924</v>
      </c>
      <c r="AJ6" s="5">
        <v>1.6123790585365037</v>
      </c>
      <c r="AK6" s="5">
        <v>1.4384702991068754</v>
      </c>
      <c r="AL6" s="72">
        <f t="shared" si="3"/>
        <v>1.6561462098480273</v>
      </c>
      <c r="AM6" s="71">
        <f t="shared" si="4"/>
        <v>0.31955127174876646</v>
      </c>
      <c r="AN6" s="70">
        <f t="shared" si="5"/>
        <v>0.19294870818083712</v>
      </c>
      <c r="AO6" s="5">
        <v>1.4139948476904998</v>
      </c>
      <c r="AP6" s="5">
        <v>1.9927770037398249</v>
      </c>
      <c r="AQ6" s="72">
        <f t="shared" ref="AQ6:AQ16" si="6">AVERAGE(AO6:AP6)</f>
        <v>1.7033859257151622</v>
      </c>
      <c r="AR6" s="71">
        <f t="shared" ref="AR6:AR16" si="7">_xlfn.STDEV.P(AO6:AP6)</f>
        <v>0.28939107802466318</v>
      </c>
      <c r="AS6" s="70">
        <f t="shared" ref="AS6:AS16" si="8">AR6/AQ6</f>
        <v>0.16989166909029324</v>
      </c>
    </row>
    <row r="7" spans="2:45" x14ac:dyDescent="0.3">
      <c r="B7" s="6" t="s">
        <v>9</v>
      </c>
      <c r="C7" s="5">
        <v>0.99333122559868248</v>
      </c>
      <c r="D7" s="5">
        <v>0.99368164150772842</v>
      </c>
      <c r="E7" s="5">
        <v>0.69901503809440935</v>
      </c>
      <c r="F7" s="5">
        <v>1.0262697292837701</v>
      </c>
      <c r="G7" s="5">
        <v>1.5044241654793122</v>
      </c>
      <c r="H7" s="5">
        <v>1.2779391535902083</v>
      </c>
      <c r="I7" s="5">
        <v>1.2095169889392854</v>
      </c>
      <c r="J7" s="5">
        <v>1.8828921317005203</v>
      </c>
      <c r="K7" s="5">
        <v>1.0164998412512742</v>
      </c>
      <c r="L7" s="5">
        <v>1.327818737637116</v>
      </c>
      <c r="N7" s="6" t="s">
        <v>9</v>
      </c>
      <c r="O7" s="5">
        <v>0.99333122559868248</v>
      </c>
      <c r="P7" s="5">
        <v>0.99368164150772842</v>
      </c>
      <c r="Q7" s="129"/>
      <c r="R7" s="5">
        <v>1.0262697292837701</v>
      </c>
      <c r="S7" s="5">
        <v>1.5044241654793122</v>
      </c>
      <c r="T7" s="5">
        <v>1.2779391535902083</v>
      </c>
      <c r="U7" s="5">
        <v>1.2095169889392854</v>
      </c>
      <c r="V7" s="5">
        <v>1.8828921317005203</v>
      </c>
      <c r="W7" s="5">
        <v>1.0164998412512742</v>
      </c>
      <c r="X7" s="5">
        <v>1.327818737637116</v>
      </c>
      <c r="Y7" s="72">
        <f t="shared" si="0"/>
        <v>1.248041512776433</v>
      </c>
      <c r="Z7" s="71">
        <f t="shared" si="1"/>
        <v>0.28084798785444731</v>
      </c>
      <c r="AA7" s="70">
        <f t="shared" si="2"/>
        <v>0.22503096650179841</v>
      </c>
      <c r="AC7" s="6" t="s">
        <v>9</v>
      </c>
      <c r="AD7" s="5">
        <v>0.99333122559868248</v>
      </c>
      <c r="AE7" s="129"/>
      <c r="AF7" s="5">
        <v>1.0262697292837701</v>
      </c>
      <c r="AG7" s="5">
        <v>1.5044241654793122</v>
      </c>
      <c r="AH7" s="5">
        <v>1.2779391535902083</v>
      </c>
      <c r="AI7" s="5">
        <v>1.2095169889392854</v>
      </c>
      <c r="AJ7" s="5">
        <v>1.0164998412512742</v>
      </c>
      <c r="AK7" s="5">
        <v>1.327818737637116</v>
      </c>
      <c r="AL7" s="72">
        <f t="shared" si="3"/>
        <v>1.1936856916828071</v>
      </c>
      <c r="AM7" s="71">
        <f t="shared" si="4"/>
        <v>0.17787001315951392</v>
      </c>
      <c r="AN7" s="70">
        <f t="shared" si="5"/>
        <v>0.14900908538893548</v>
      </c>
      <c r="AO7" s="5">
        <v>0.99368164150772842</v>
      </c>
      <c r="AP7" s="5">
        <v>1.8828921317005203</v>
      </c>
      <c r="AQ7" s="72">
        <f t="shared" si="6"/>
        <v>1.4382868866041243</v>
      </c>
      <c r="AR7" s="71">
        <f t="shared" si="7"/>
        <v>0.4446052450963961</v>
      </c>
      <c r="AS7" s="70">
        <f t="shared" si="8"/>
        <v>0.30912139242688497</v>
      </c>
    </row>
    <row r="8" spans="2:45" x14ac:dyDescent="0.3">
      <c r="B8" s="6" t="s">
        <v>10</v>
      </c>
      <c r="C8" s="5">
        <v>1.1518144543739823</v>
      </c>
      <c r="D8" s="5">
        <v>1.3707346093709729</v>
      </c>
      <c r="E8" s="5">
        <v>1.2991223855220182</v>
      </c>
      <c r="F8" s="5">
        <v>1.2860383044291255</v>
      </c>
      <c r="G8" s="5">
        <v>1.7948807621307432</v>
      </c>
      <c r="H8" s="5">
        <v>1.8830931764783201</v>
      </c>
      <c r="I8" s="5">
        <v>1.5319797357139291</v>
      </c>
      <c r="J8" s="5">
        <v>1.6849013712693406</v>
      </c>
      <c r="K8" s="5">
        <v>1.1677206733766814</v>
      </c>
      <c r="L8" s="5">
        <v>1.6286417393146497</v>
      </c>
      <c r="N8" s="6" t="s">
        <v>10</v>
      </c>
      <c r="O8" s="5">
        <v>1.1518144543739823</v>
      </c>
      <c r="P8" s="5">
        <v>1.3707346093709729</v>
      </c>
      <c r="Q8" s="129"/>
      <c r="R8" s="5">
        <v>1.2860383044291255</v>
      </c>
      <c r="S8" s="5">
        <v>1.7948807621307432</v>
      </c>
      <c r="T8" s="5">
        <v>1.8830931764783201</v>
      </c>
      <c r="U8" s="5">
        <v>1.5319797357139291</v>
      </c>
      <c r="V8" s="5">
        <v>1.6849013712693406</v>
      </c>
      <c r="W8" s="5">
        <v>1.1677206733766814</v>
      </c>
      <c r="X8" s="5">
        <v>1.6286417393146497</v>
      </c>
      <c r="Y8" s="72">
        <f t="shared" si="0"/>
        <v>1.4999783140508607</v>
      </c>
      <c r="Z8" s="71">
        <f t="shared" si="1"/>
        <v>0.25377304660840772</v>
      </c>
      <c r="AA8" s="70">
        <f t="shared" si="2"/>
        <v>0.16918447702291439</v>
      </c>
      <c r="AC8" s="6" t="s">
        <v>10</v>
      </c>
      <c r="AD8" s="5">
        <v>1.1518144543739823</v>
      </c>
      <c r="AE8" s="129"/>
      <c r="AF8" s="5">
        <v>1.2860383044291255</v>
      </c>
      <c r="AG8" s="5">
        <v>1.7948807621307432</v>
      </c>
      <c r="AH8" s="5">
        <v>1.8830931764783201</v>
      </c>
      <c r="AI8" s="5">
        <v>1.5319797357139291</v>
      </c>
      <c r="AJ8" s="5">
        <v>1.1677206733766814</v>
      </c>
      <c r="AK8" s="5">
        <v>1.6286417393146497</v>
      </c>
      <c r="AL8" s="72">
        <f t="shared" si="3"/>
        <v>1.4920241208310616</v>
      </c>
      <c r="AM8" s="71">
        <f t="shared" si="4"/>
        <v>0.27471114077085235</v>
      </c>
      <c r="AN8" s="70">
        <f t="shared" si="5"/>
        <v>0.18411977188266734</v>
      </c>
      <c r="AO8" s="5">
        <v>1.3707346093709729</v>
      </c>
      <c r="AP8" s="5">
        <v>1.6849013712693406</v>
      </c>
      <c r="AQ8" s="72">
        <f t="shared" si="6"/>
        <v>1.5278179903201567</v>
      </c>
      <c r="AR8" s="71">
        <f t="shared" si="7"/>
        <v>0.15708338094918306</v>
      </c>
      <c r="AS8" s="70">
        <f t="shared" si="8"/>
        <v>0.10281550678446062</v>
      </c>
    </row>
    <row r="9" spans="2:45" x14ac:dyDescent="0.3">
      <c r="B9" s="6" t="s">
        <v>11</v>
      </c>
      <c r="C9" s="5">
        <v>0.97066343112189613</v>
      </c>
      <c r="D9" s="5">
        <v>1.0820411161320251</v>
      </c>
      <c r="E9" s="5">
        <v>0.94631398925852905</v>
      </c>
      <c r="F9" s="5">
        <v>1.1078452929793172</v>
      </c>
      <c r="G9" s="5">
        <v>1.1035502958579881</v>
      </c>
      <c r="H9" s="5">
        <v>1.1990268117737344</v>
      </c>
      <c r="I9" s="5">
        <v>1.2236421496861414</v>
      </c>
      <c r="J9" s="5">
        <v>1.2998093422306958</v>
      </c>
      <c r="K9" s="5">
        <v>0.94642764431456605</v>
      </c>
      <c r="L9" s="5">
        <v>1.3533537133609066</v>
      </c>
      <c r="N9" s="6" t="s">
        <v>11</v>
      </c>
      <c r="O9" s="5">
        <v>0.97066343112189613</v>
      </c>
      <c r="P9" s="5">
        <v>1.0820411161320251</v>
      </c>
      <c r="Q9" s="129"/>
      <c r="R9" s="5">
        <v>1.1078452929793172</v>
      </c>
      <c r="S9" s="5">
        <v>1.1035502958579881</v>
      </c>
      <c r="T9" s="5">
        <v>1.1990268117737344</v>
      </c>
      <c r="U9" s="5">
        <v>1.2236421496861414</v>
      </c>
      <c r="V9" s="5">
        <v>1.2998093422306958</v>
      </c>
      <c r="W9" s="5">
        <v>0.94642764431456605</v>
      </c>
      <c r="X9" s="5">
        <v>1.3533537133609066</v>
      </c>
      <c r="Y9" s="72">
        <f t="shared" si="0"/>
        <v>1.1429288663841413</v>
      </c>
      <c r="Z9" s="71">
        <f t="shared" si="1"/>
        <v>0.13052401696264571</v>
      </c>
      <c r="AA9" s="70">
        <f t="shared" si="2"/>
        <v>0.11420134778429532</v>
      </c>
      <c r="AC9" s="6" t="s">
        <v>11</v>
      </c>
      <c r="AD9" s="5">
        <v>0.97066343112189613</v>
      </c>
      <c r="AE9" s="129"/>
      <c r="AF9" s="5">
        <v>1.1078452929793172</v>
      </c>
      <c r="AG9" s="5">
        <v>1.1035502958579881</v>
      </c>
      <c r="AH9" s="5">
        <v>1.1990268117737344</v>
      </c>
      <c r="AI9" s="5">
        <v>1.2236421496861414</v>
      </c>
      <c r="AJ9" s="5">
        <v>0.94642764431456605</v>
      </c>
      <c r="AK9" s="5">
        <v>1.3533537133609066</v>
      </c>
      <c r="AL9" s="72">
        <f t="shared" si="3"/>
        <v>1.12921561987065</v>
      </c>
      <c r="AM9" s="71">
        <f t="shared" si="4"/>
        <v>0.13293043148010117</v>
      </c>
      <c r="AN9" s="70">
        <f t="shared" si="5"/>
        <v>0.1177192638331802</v>
      </c>
      <c r="AO9" s="5">
        <v>1.0820411161320251</v>
      </c>
      <c r="AP9" s="5">
        <v>1.2998093422306958</v>
      </c>
      <c r="AQ9" s="72">
        <f t="shared" si="6"/>
        <v>1.1909252291813606</v>
      </c>
      <c r="AR9" s="71">
        <f t="shared" si="7"/>
        <v>0.10888411304933532</v>
      </c>
      <c r="AS9" s="70">
        <f t="shared" si="8"/>
        <v>9.1428168940700022E-2</v>
      </c>
    </row>
    <row r="10" spans="2:45" x14ac:dyDescent="0.3">
      <c r="B10" s="6" t="s">
        <v>12</v>
      </c>
      <c r="C10" s="5">
        <v>1.0260091482755167</v>
      </c>
      <c r="D10" s="5">
        <v>1.3519516536121703</v>
      </c>
      <c r="E10" s="5">
        <v>1.419252860211518</v>
      </c>
      <c r="F10" s="5">
        <v>1.4659499127091324</v>
      </c>
      <c r="G10" s="5">
        <v>1.2741148494781191</v>
      </c>
      <c r="H10" s="5">
        <v>1.3565887626787603</v>
      </c>
      <c r="I10" s="5">
        <v>1.224202731506385</v>
      </c>
      <c r="J10" s="5">
        <v>1.3667302192564346</v>
      </c>
      <c r="K10" s="5">
        <v>1.20213712037084</v>
      </c>
      <c r="L10" s="5">
        <v>1.4859792505385541</v>
      </c>
      <c r="N10" s="6" t="s">
        <v>12</v>
      </c>
      <c r="O10" s="5">
        <v>1.0260091482755167</v>
      </c>
      <c r="P10" s="5">
        <v>1.3519516536121703</v>
      </c>
      <c r="Q10" s="129"/>
      <c r="R10" s="5">
        <v>1.4659499127091324</v>
      </c>
      <c r="S10" s="5">
        <v>1.2741148494781191</v>
      </c>
      <c r="T10" s="5">
        <v>1.3565887626787603</v>
      </c>
      <c r="U10" s="5">
        <v>1.224202731506385</v>
      </c>
      <c r="V10" s="5">
        <v>1.3667302192564346</v>
      </c>
      <c r="W10" s="5">
        <v>1.20213712037084</v>
      </c>
      <c r="X10" s="5">
        <v>1.4859792505385541</v>
      </c>
      <c r="Y10" s="72">
        <f t="shared" si="0"/>
        <v>1.3059626276028791</v>
      </c>
      <c r="Z10" s="71">
        <f t="shared" si="1"/>
        <v>0.13467048687275143</v>
      </c>
      <c r="AA10" s="70">
        <f t="shared" si="2"/>
        <v>0.10311970957388103</v>
      </c>
      <c r="AC10" s="6" t="s">
        <v>12</v>
      </c>
      <c r="AD10" s="5">
        <v>1.0260091482755167</v>
      </c>
      <c r="AE10" s="129"/>
      <c r="AF10" s="5">
        <v>1.4659499127091324</v>
      </c>
      <c r="AG10" s="5">
        <v>1.2741148494781191</v>
      </c>
      <c r="AH10" s="5">
        <v>1.3565887626787603</v>
      </c>
      <c r="AI10" s="5">
        <v>1.224202731506385</v>
      </c>
      <c r="AJ10" s="5">
        <v>1.20213712037084</v>
      </c>
      <c r="AK10" s="5">
        <v>1.4859792505385541</v>
      </c>
      <c r="AL10" s="72">
        <f t="shared" si="3"/>
        <v>1.2907116822224725</v>
      </c>
      <c r="AM10" s="71">
        <f t="shared" si="4"/>
        <v>0.1491832192101204</v>
      </c>
      <c r="AN10" s="70">
        <f t="shared" si="5"/>
        <v>0.11558214066308153</v>
      </c>
      <c r="AO10" s="5">
        <v>1.3519516536121703</v>
      </c>
      <c r="AP10" s="5">
        <v>1.3667302192564346</v>
      </c>
      <c r="AQ10" s="72">
        <f t="shared" si="6"/>
        <v>1.3593409364343025</v>
      </c>
      <c r="AR10" s="71">
        <f t="shared" si="7"/>
        <v>7.3892828221321372E-3</v>
      </c>
      <c r="AS10" s="70">
        <f t="shared" si="8"/>
        <v>5.4359304748925023E-3</v>
      </c>
    </row>
    <row r="11" spans="2:45" x14ac:dyDescent="0.3">
      <c r="B11" s="6" t="s">
        <v>13</v>
      </c>
      <c r="C11" s="5">
        <v>1.0642731966087247</v>
      </c>
      <c r="D11" s="5">
        <v>1.091864048114048</v>
      </c>
      <c r="E11" s="5">
        <v>1.1334848771863359</v>
      </c>
      <c r="F11" s="5">
        <v>1.2055648035142694</v>
      </c>
      <c r="G11" s="5">
        <v>1.0985349846221439</v>
      </c>
      <c r="H11" s="5">
        <v>1.2054849296182704</v>
      </c>
      <c r="I11" s="5">
        <v>1.1246734788471489</v>
      </c>
      <c r="J11" s="5">
        <v>1.092612011439466</v>
      </c>
      <c r="K11" s="5">
        <v>1.0311790409092585</v>
      </c>
      <c r="L11" s="5">
        <v>1.181904590644026</v>
      </c>
      <c r="N11" s="6" t="s">
        <v>13</v>
      </c>
      <c r="O11" s="5">
        <v>1.0642731966087247</v>
      </c>
      <c r="P11" s="5">
        <v>1.091864048114048</v>
      </c>
      <c r="Q11" s="129"/>
      <c r="R11" s="5">
        <v>1.2055648035142694</v>
      </c>
      <c r="S11" s="5">
        <v>1.0985349846221439</v>
      </c>
      <c r="T11" s="5">
        <v>1.2054849296182704</v>
      </c>
      <c r="U11" s="5">
        <v>1.1246734788471489</v>
      </c>
      <c r="V11" s="5">
        <v>1.092612011439466</v>
      </c>
      <c r="W11" s="5">
        <v>1.0311790409092585</v>
      </c>
      <c r="X11" s="5">
        <v>1.181904590644026</v>
      </c>
      <c r="Y11" s="72">
        <f t="shared" si="0"/>
        <v>1.121787898257484</v>
      </c>
      <c r="Z11" s="71">
        <f t="shared" si="1"/>
        <v>5.911512242988675E-2</v>
      </c>
      <c r="AA11" s="70">
        <f t="shared" si="2"/>
        <v>5.2697236725153238E-2</v>
      </c>
      <c r="AC11" s="6" t="s">
        <v>13</v>
      </c>
      <c r="AD11" s="5">
        <v>1.0642731966087247</v>
      </c>
      <c r="AE11" s="129"/>
      <c r="AF11" s="5">
        <v>1.2055648035142694</v>
      </c>
      <c r="AG11" s="5">
        <v>1.0985349846221439</v>
      </c>
      <c r="AH11" s="5">
        <v>1.2054849296182704</v>
      </c>
      <c r="AI11" s="5">
        <v>1.1246734788471489</v>
      </c>
      <c r="AJ11" s="5">
        <v>1.0311790409092585</v>
      </c>
      <c r="AK11" s="5">
        <v>1.181904590644026</v>
      </c>
      <c r="AL11" s="72">
        <f t="shared" si="3"/>
        <v>1.1302307178234059</v>
      </c>
      <c r="AM11" s="71">
        <f t="shared" si="4"/>
        <v>6.4592947098979434E-2</v>
      </c>
      <c r="AN11" s="70">
        <f t="shared" si="5"/>
        <v>5.7150231435376564E-2</v>
      </c>
      <c r="AO11" s="5">
        <v>1.091864048114048</v>
      </c>
      <c r="AP11" s="5">
        <v>1.092612011439466</v>
      </c>
      <c r="AQ11" s="72">
        <f t="shared" si="6"/>
        <v>1.0922380297767571</v>
      </c>
      <c r="AR11" s="71">
        <f t="shared" si="7"/>
        <v>3.7398166270896649E-4</v>
      </c>
      <c r="AS11" s="70">
        <f t="shared" si="8"/>
        <v>3.4239941524962718E-4</v>
      </c>
    </row>
    <row r="12" spans="2:45" x14ac:dyDescent="0.3">
      <c r="B12" s="6" t="s">
        <v>14</v>
      </c>
      <c r="C12" s="5">
        <v>1.1883984717617855</v>
      </c>
      <c r="D12" s="5">
        <v>1.4313186813186811</v>
      </c>
      <c r="E12" s="5">
        <v>2.3982846559092064</v>
      </c>
      <c r="F12" s="5">
        <v>1.3955589955065639</v>
      </c>
      <c r="G12" s="5">
        <v>1.3256275437054852</v>
      </c>
      <c r="H12" s="5">
        <v>1.45366843880537</v>
      </c>
      <c r="I12" s="5">
        <v>1.4014278191616441</v>
      </c>
      <c r="J12" s="5">
        <v>1.4488234408710046</v>
      </c>
      <c r="K12" s="5">
        <v>1.3315763858564447</v>
      </c>
      <c r="L12" s="5">
        <v>1.5434306332456917</v>
      </c>
      <c r="N12" s="6" t="s">
        <v>14</v>
      </c>
      <c r="O12" s="5">
        <v>1.1883984717617855</v>
      </c>
      <c r="P12" s="5">
        <v>1.4313186813186811</v>
      </c>
      <c r="Q12" s="129"/>
      <c r="R12" s="5">
        <v>1.3955589955065639</v>
      </c>
      <c r="S12" s="5">
        <v>1.3256275437054852</v>
      </c>
      <c r="T12" s="5">
        <v>1.45366843880537</v>
      </c>
      <c r="U12" s="5">
        <v>1.4014278191616441</v>
      </c>
      <c r="V12" s="5">
        <v>1.4488234408710046</v>
      </c>
      <c r="W12" s="5">
        <v>1.3315763858564447</v>
      </c>
      <c r="X12" s="5">
        <v>1.5434306332456917</v>
      </c>
      <c r="Y12" s="72">
        <f t="shared" si="0"/>
        <v>1.3910922678036302</v>
      </c>
      <c r="Z12" s="71">
        <f t="shared" si="1"/>
        <v>9.4934555228626316E-2</v>
      </c>
      <c r="AA12" s="70">
        <f t="shared" si="2"/>
        <v>6.8244614268841222E-2</v>
      </c>
      <c r="AC12" s="6" t="s">
        <v>14</v>
      </c>
      <c r="AD12" s="5">
        <v>1.1883984717617855</v>
      </c>
      <c r="AE12" s="129"/>
      <c r="AF12" s="5">
        <v>1.3955589955065639</v>
      </c>
      <c r="AG12" s="5">
        <v>1.3256275437054852</v>
      </c>
      <c r="AH12" s="5">
        <v>1.45366843880537</v>
      </c>
      <c r="AI12" s="5">
        <v>1.4014278191616441</v>
      </c>
      <c r="AJ12" s="5">
        <v>1.3315763858564447</v>
      </c>
      <c r="AK12" s="5">
        <v>1.5434306332456917</v>
      </c>
      <c r="AL12" s="72">
        <f t="shared" si="3"/>
        <v>1.3770983268632835</v>
      </c>
      <c r="AM12" s="71">
        <f t="shared" si="4"/>
        <v>0.10336569106042981</v>
      </c>
      <c r="AN12" s="70">
        <f t="shared" si="5"/>
        <v>7.506050152270051E-2</v>
      </c>
      <c r="AO12" s="5">
        <v>1.4313186813186811</v>
      </c>
      <c r="AP12" s="5">
        <v>1.4488234408710046</v>
      </c>
      <c r="AQ12" s="72">
        <f t="shared" si="6"/>
        <v>1.4400710610948428</v>
      </c>
      <c r="AR12" s="71">
        <f t="shared" si="7"/>
        <v>8.7523797761617228E-3</v>
      </c>
      <c r="AS12" s="70">
        <f t="shared" si="8"/>
        <v>6.077741586937766E-3</v>
      </c>
    </row>
    <row r="13" spans="2:45" x14ac:dyDescent="0.3">
      <c r="B13" s="6" t="s">
        <v>15</v>
      </c>
      <c r="C13" s="5">
        <v>1.224028751040384</v>
      </c>
      <c r="D13" s="5">
        <v>1.3323102966731477</v>
      </c>
      <c r="E13" s="5">
        <v>1.3209503669421327</v>
      </c>
      <c r="F13" s="5">
        <v>1.1670012624956019</v>
      </c>
      <c r="G13" s="5">
        <v>1.1269513600819676</v>
      </c>
      <c r="H13" s="5">
        <v>1.1132945001003751</v>
      </c>
      <c r="I13" s="5">
        <v>1.1637443177088032</v>
      </c>
      <c r="J13" s="5">
        <v>1.1024785510009532</v>
      </c>
      <c r="K13" s="5">
        <v>1.2560750437890933</v>
      </c>
      <c r="L13" s="5">
        <v>1.0661438029263435</v>
      </c>
      <c r="N13" s="6" t="s">
        <v>15</v>
      </c>
      <c r="O13" s="5">
        <v>1.224028751040384</v>
      </c>
      <c r="P13" s="5">
        <v>1.3323102966731477</v>
      </c>
      <c r="Q13" s="129"/>
      <c r="R13" s="5">
        <v>1.1670012624956019</v>
      </c>
      <c r="S13" s="5">
        <v>1.1269513600819676</v>
      </c>
      <c r="T13" s="5">
        <v>1.1132945001003751</v>
      </c>
      <c r="U13" s="5">
        <v>1.1637443177088032</v>
      </c>
      <c r="V13" s="5">
        <v>1.1024785510009532</v>
      </c>
      <c r="W13" s="5">
        <v>1.2560750437890933</v>
      </c>
      <c r="X13" s="5">
        <v>1.0661438029263435</v>
      </c>
      <c r="Y13" s="72">
        <f t="shared" si="0"/>
        <v>1.172447542868519</v>
      </c>
      <c r="Z13" s="71">
        <f t="shared" si="1"/>
        <v>7.9638640931191135E-2</v>
      </c>
      <c r="AA13" s="70">
        <f t="shared" si="2"/>
        <v>6.7925120757510934E-2</v>
      </c>
      <c r="AC13" s="6" t="s">
        <v>15</v>
      </c>
      <c r="AD13" s="5">
        <v>1.224028751040384</v>
      </c>
      <c r="AE13" s="129"/>
      <c r="AF13" s="5">
        <v>1.1670012624956019</v>
      </c>
      <c r="AG13" s="5">
        <v>1.1269513600819676</v>
      </c>
      <c r="AH13" s="5">
        <v>1.1132945001003751</v>
      </c>
      <c r="AI13" s="5">
        <v>1.1637443177088032</v>
      </c>
      <c r="AJ13" s="5">
        <v>1.2560750437890933</v>
      </c>
      <c r="AK13" s="5">
        <v>1.0661438029263435</v>
      </c>
      <c r="AL13" s="72">
        <f t="shared" si="3"/>
        <v>1.1596055768775098</v>
      </c>
      <c r="AM13" s="71">
        <f t="shared" si="4"/>
        <v>6.0326073081145834E-2</v>
      </c>
      <c r="AN13" s="70">
        <f t="shared" si="5"/>
        <v>5.2022924246006914E-2</v>
      </c>
      <c r="AO13" s="5">
        <v>1.3323102966731477</v>
      </c>
      <c r="AP13" s="5">
        <v>1.1024785510009532</v>
      </c>
      <c r="AQ13" s="72">
        <f t="shared" si="6"/>
        <v>1.2173944238370504</v>
      </c>
      <c r="AR13" s="71">
        <f t="shared" si="7"/>
        <v>0.11491587283609728</v>
      </c>
      <c r="AS13" s="70">
        <f t="shared" si="8"/>
        <v>9.4394939377083015E-2</v>
      </c>
    </row>
    <row r="14" spans="2:45" x14ac:dyDescent="0.3">
      <c r="B14" s="6" t="s">
        <v>34</v>
      </c>
      <c r="C14" s="5">
        <v>1.3194783994702375</v>
      </c>
      <c r="D14" s="5">
        <v>1.283335926193069</v>
      </c>
      <c r="E14" s="5"/>
      <c r="F14" s="5">
        <v>1.3991050679219943</v>
      </c>
      <c r="G14" s="5">
        <v>1.2064881833317918</v>
      </c>
      <c r="H14" s="5">
        <v>1.2871780630403824</v>
      </c>
      <c r="I14" s="5">
        <v>1.3008550649666797</v>
      </c>
      <c r="J14" s="5">
        <v>1.2983385537246352</v>
      </c>
      <c r="K14" s="5">
        <v>1.3977059350712573</v>
      </c>
      <c r="L14" s="5">
        <v>1.2815895398812482</v>
      </c>
      <c r="N14" s="6" t="s">
        <v>34</v>
      </c>
      <c r="O14" s="5">
        <v>1.3194783994702375</v>
      </c>
      <c r="P14" s="5">
        <v>1.283335926193069</v>
      </c>
      <c r="Q14" s="129"/>
      <c r="R14" s="5">
        <v>1.3991050679219943</v>
      </c>
      <c r="S14" s="5">
        <v>1.2064881833317918</v>
      </c>
      <c r="T14" s="5">
        <v>1.2871780630403824</v>
      </c>
      <c r="U14" s="5">
        <v>1.3008550649666797</v>
      </c>
      <c r="V14" s="5">
        <v>1.2983385537246352</v>
      </c>
      <c r="W14" s="5">
        <v>1.3977059350712573</v>
      </c>
      <c r="X14" s="5">
        <v>1.2815895398812482</v>
      </c>
      <c r="Y14" s="72">
        <f t="shared" si="0"/>
        <v>1.3082305259556994</v>
      </c>
      <c r="Z14" s="71">
        <f t="shared" si="1"/>
        <v>5.6437761320435653E-2</v>
      </c>
      <c r="AA14" s="70">
        <f t="shared" si="2"/>
        <v>4.3140532345556051E-2</v>
      </c>
      <c r="AC14" s="6" t="s">
        <v>34</v>
      </c>
      <c r="AD14" s="5">
        <v>1.3194783994702375</v>
      </c>
      <c r="AE14" s="129"/>
      <c r="AF14" s="5">
        <v>1.3991050679219943</v>
      </c>
      <c r="AG14" s="5">
        <v>1.2064881833317918</v>
      </c>
      <c r="AH14" s="5">
        <v>1.2871780630403824</v>
      </c>
      <c r="AI14" s="5">
        <v>1.3008550649666797</v>
      </c>
      <c r="AJ14" s="5">
        <v>1.3977059350712573</v>
      </c>
      <c r="AK14" s="5">
        <v>1.2815895398812482</v>
      </c>
      <c r="AL14" s="72">
        <f t="shared" si="3"/>
        <v>1.313200036240513</v>
      </c>
      <c r="AM14" s="71">
        <f t="shared" si="4"/>
        <v>6.299265681297915E-2</v>
      </c>
      <c r="AN14" s="70">
        <f t="shared" si="5"/>
        <v>4.796882049540397E-2</v>
      </c>
      <c r="AO14" s="5">
        <v>1.283335926193069</v>
      </c>
      <c r="AP14" s="5">
        <v>1.2983385537246352</v>
      </c>
      <c r="AQ14" s="72">
        <f t="shared" si="6"/>
        <v>1.2908372399588521</v>
      </c>
      <c r="AR14" s="71">
        <f t="shared" si="7"/>
        <v>7.501313765783113E-3</v>
      </c>
      <c r="AS14" s="70">
        <f t="shared" si="8"/>
        <v>5.8112003075013793E-3</v>
      </c>
    </row>
    <row r="15" spans="2:45" x14ac:dyDescent="0.3">
      <c r="B15" s="6" t="s">
        <v>35</v>
      </c>
      <c r="C15" s="5">
        <v>0.9962930263699028</v>
      </c>
      <c r="D15" s="5">
        <v>1.2121331958288482</v>
      </c>
      <c r="E15" s="5">
        <v>1.4416685647031287</v>
      </c>
      <c r="F15" s="5">
        <v>1.1691983387592151</v>
      </c>
      <c r="G15" s="5">
        <v>1.0376616088673893</v>
      </c>
      <c r="H15" s="5">
        <v>1.0721662027833001</v>
      </c>
      <c r="I15" s="5">
        <v>1.0260741528071555</v>
      </c>
      <c r="J15" s="5">
        <v>1.0356388323499857</v>
      </c>
      <c r="K15" s="5">
        <v>1.066136857599864</v>
      </c>
      <c r="L15" s="5">
        <v>1.1490739075705811</v>
      </c>
      <c r="N15" s="6" t="s">
        <v>35</v>
      </c>
      <c r="O15" s="5">
        <v>0.9962930263699028</v>
      </c>
      <c r="P15" s="5">
        <v>1.2121331958288482</v>
      </c>
      <c r="Q15" s="129"/>
      <c r="R15" s="5">
        <v>1.1691983387592151</v>
      </c>
      <c r="S15" s="5">
        <v>1.0376616088673893</v>
      </c>
      <c r="T15" s="5">
        <v>1.0721662027833001</v>
      </c>
      <c r="U15" s="5">
        <v>1.0260741528071555</v>
      </c>
      <c r="V15" s="5">
        <v>1.0356388323499857</v>
      </c>
      <c r="W15" s="5">
        <v>1.066136857599864</v>
      </c>
      <c r="X15" s="5">
        <v>1.1490739075705811</v>
      </c>
      <c r="Y15" s="72">
        <f t="shared" si="0"/>
        <v>1.0849306803262493</v>
      </c>
      <c r="Z15" s="71">
        <f t="shared" si="1"/>
        <v>6.983853392957047E-2</v>
      </c>
      <c r="AA15" s="70">
        <f t="shared" si="2"/>
        <v>6.4371425009908778E-2</v>
      </c>
      <c r="AC15" s="6" t="s">
        <v>35</v>
      </c>
      <c r="AD15" s="5">
        <v>0.9962930263699028</v>
      </c>
      <c r="AE15" s="129"/>
      <c r="AF15" s="5">
        <v>1.1691983387592151</v>
      </c>
      <c r="AG15" s="5">
        <v>1.0376616088673893</v>
      </c>
      <c r="AH15" s="5">
        <v>1.0721662027833001</v>
      </c>
      <c r="AI15" s="5">
        <v>1.0260741528071555</v>
      </c>
      <c r="AJ15" s="5">
        <v>1.066136857599864</v>
      </c>
      <c r="AK15" s="5">
        <v>1.1490739075705811</v>
      </c>
      <c r="AL15" s="72">
        <f t="shared" si="3"/>
        <v>1.073800584965344</v>
      </c>
      <c r="AM15" s="71">
        <f t="shared" si="4"/>
        <v>5.9063486432073355E-2</v>
      </c>
      <c r="AN15" s="70">
        <f t="shared" si="5"/>
        <v>5.5004148124932879E-2</v>
      </c>
      <c r="AO15" s="5">
        <v>1.2121331958288482</v>
      </c>
      <c r="AP15" s="5">
        <v>1.0356388323499857</v>
      </c>
      <c r="AQ15" s="72">
        <f t="shared" si="6"/>
        <v>1.1238860140894169</v>
      </c>
      <c r="AR15" s="71">
        <f t="shared" si="7"/>
        <v>8.8247181739431246E-2</v>
      </c>
      <c r="AS15" s="70">
        <f t="shared" si="8"/>
        <v>7.8519690282764079E-2</v>
      </c>
    </row>
    <row r="16" spans="2:45" x14ac:dyDescent="0.3">
      <c r="B16" s="6" t="s">
        <v>36</v>
      </c>
      <c r="C16" s="5">
        <v>1.0931592954328064</v>
      </c>
      <c r="D16" s="5">
        <v>1.289030682119235</v>
      </c>
      <c r="E16" s="5">
        <v>1.3018717320840656</v>
      </c>
      <c r="F16" s="5">
        <v>1.2220701886731884</v>
      </c>
      <c r="G16" s="5">
        <v>1.21699049664779</v>
      </c>
      <c r="H16" s="5">
        <v>1.3018223744137691</v>
      </c>
      <c r="I16" s="5">
        <v>1.3524881899954699</v>
      </c>
      <c r="J16" s="5">
        <v>1.2782444026485968</v>
      </c>
      <c r="K16" s="5">
        <v>1.1443424967696816</v>
      </c>
      <c r="L16" s="5">
        <v>1.2993374185605799</v>
      </c>
      <c r="N16" s="6" t="s">
        <v>36</v>
      </c>
      <c r="O16" s="5">
        <v>1.0931592954328064</v>
      </c>
      <c r="P16" s="5">
        <v>1.289030682119235</v>
      </c>
      <c r="Q16" s="129"/>
      <c r="R16" s="5">
        <v>1.2220701886731884</v>
      </c>
      <c r="S16" s="5">
        <v>1.21699049664779</v>
      </c>
      <c r="T16" s="5">
        <v>1.3018223744137691</v>
      </c>
      <c r="U16" s="5">
        <v>1.3524881899954699</v>
      </c>
      <c r="V16" s="5">
        <v>1.2782444026485968</v>
      </c>
      <c r="W16" s="5">
        <v>1.1443424967696816</v>
      </c>
      <c r="X16" s="5">
        <v>1.2993374185605799</v>
      </c>
      <c r="Y16" s="72">
        <f t="shared" si="0"/>
        <v>1.2441650605845684</v>
      </c>
      <c r="Z16" s="71">
        <f t="shared" si="1"/>
        <v>7.836560079013738E-2</v>
      </c>
      <c r="AA16" s="70">
        <f t="shared" si="2"/>
        <v>6.2986498554554696E-2</v>
      </c>
      <c r="AC16" s="6" t="s">
        <v>36</v>
      </c>
      <c r="AD16" s="5">
        <v>1.0931592954328064</v>
      </c>
      <c r="AE16" s="129"/>
      <c r="AF16" s="5">
        <v>1.2220701886731884</v>
      </c>
      <c r="AG16" s="5">
        <v>1.21699049664779</v>
      </c>
      <c r="AH16" s="5">
        <v>1.3018223744137691</v>
      </c>
      <c r="AI16" s="5">
        <v>1.3524881899954699</v>
      </c>
      <c r="AJ16" s="5">
        <v>1.1443424967696816</v>
      </c>
      <c r="AK16" s="5">
        <v>1.2993374185605799</v>
      </c>
      <c r="AL16" s="72">
        <f t="shared" si="3"/>
        <v>1.232887208641898</v>
      </c>
      <c r="AM16" s="71">
        <f t="shared" si="4"/>
        <v>8.5528484246476161E-2</v>
      </c>
      <c r="AN16" s="70">
        <f t="shared" si="5"/>
        <v>6.9372513273692815E-2</v>
      </c>
      <c r="AO16" s="5">
        <v>1.289030682119235</v>
      </c>
      <c r="AP16" s="5">
        <v>1.2782444026485968</v>
      </c>
      <c r="AQ16" s="72">
        <f t="shared" si="6"/>
        <v>1.2836375423839159</v>
      </c>
      <c r="AR16" s="71">
        <f t="shared" si="7"/>
        <v>5.3931397353190746E-3</v>
      </c>
      <c r="AS16" s="70">
        <f t="shared" si="8"/>
        <v>4.2014506098841343E-3</v>
      </c>
    </row>
    <row r="17" spans="2:45" x14ac:dyDescent="0.3">
      <c r="B17" s="6" t="s">
        <v>37</v>
      </c>
      <c r="C17" s="73">
        <v>1</v>
      </c>
      <c r="D17" s="73">
        <v>1</v>
      </c>
      <c r="E17" s="73">
        <v>1</v>
      </c>
      <c r="F17" s="73">
        <v>1</v>
      </c>
      <c r="G17" s="73">
        <v>1</v>
      </c>
      <c r="H17" s="73">
        <v>1</v>
      </c>
      <c r="I17" s="73">
        <v>1</v>
      </c>
      <c r="J17" s="73">
        <v>1</v>
      </c>
      <c r="K17" s="73">
        <v>1</v>
      </c>
      <c r="L17" s="73">
        <v>1</v>
      </c>
      <c r="N17" s="6" t="s">
        <v>37</v>
      </c>
      <c r="O17" s="73">
        <v>1</v>
      </c>
      <c r="P17" s="73">
        <v>1</v>
      </c>
      <c r="Q17" s="129"/>
      <c r="R17" s="73">
        <v>1</v>
      </c>
      <c r="S17" s="73">
        <v>1</v>
      </c>
      <c r="T17" s="73">
        <v>1</v>
      </c>
      <c r="U17" s="73">
        <v>1</v>
      </c>
      <c r="V17" s="73">
        <v>1</v>
      </c>
      <c r="W17" s="73">
        <v>1</v>
      </c>
      <c r="X17" s="73">
        <v>1</v>
      </c>
      <c r="Y17" s="72"/>
      <c r="Z17" s="71"/>
      <c r="AA17" s="70"/>
      <c r="AC17" s="6" t="s">
        <v>37</v>
      </c>
      <c r="AD17" s="73">
        <v>1</v>
      </c>
      <c r="AE17" s="129"/>
      <c r="AF17" s="73">
        <v>1</v>
      </c>
      <c r="AG17" s="73">
        <v>1</v>
      </c>
      <c r="AH17" s="73">
        <v>1</v>
      </c>
      <c r="AI17" s="73">
        <v>1</v>
      </c>
      <c r="AJ17" s="73">
        <v>1</v>
      </c>
      <c r="AK17" s="73">
        <v>1</v>
      </c>
      <c r="AL17" s="72"/>
      <c r="AM17" s="71"/>
      <c r="AN17" s="70"/>
      <c r="AO17" s="73">
        <v>1</v>
      </c>
      <c r="AP17" s="73">
        <v>1</v>
      </c>
      <c r="AQ17" s="72"/>
      <c r="AR17" s="71"/>
      <c r="AS17" s="70"/>
    </row>
    <row r="18" spans="2:45" x14ac:dyDescent="0.3">
      <c r="B18" s="6" t="s">
        <v>17</v>
      </c>
      <c r="C18" s="5">
        <v>1.556709512955045</v>
      </c>
      <c r="D18" s="5">
        <v>1.8094847183632228</v>
      </c>
      <c r="E18" s="5">
        <v>2.2684803122633084</v>
      </c>
      <c r="F18" s="5">
        <v>1.7640895133564856</v>
      </c>
      <c r="G18" s="5">
        <v>1.6982571545711171</v>
      </c>
      <c r="H18" s="5">
        <v>1.7697390943911824</v>
      </c>
      <c r="I18" s="5">
        <v>1.6227575250710571</v>
      </c>
      <c r="J18" s="5">
        <v>1.6093522653153378</v>
      </c>
      <c r="K18" s="5">
        <v>1.4621527339973943</v>
      </c>
      <c r="L18" s="5">
        <v>1.5121812623628845</v>
      </c>
      <c r="N18" s="6" t="s">
        <v>17</v>
      </c>
      <c r="O18" s="5">
        <v>1.556709512955045</v>
      </c>
      <c r="P18" s="5">
        <v>1.8094847183632228</v>
      </c>
      <c r="Q18" s="129"/>
      <c r="R18" s="5">
        <v>1.7640895133564856</v>
      </c>
      <c r="S18" s="5">
        <v>1.6982571545711171</v>
      </c>
      <c r="T18" s="5">
        <v>1.7697390943911824</v>
      </c>
      <c r="U18" s="5">
        <v>1.6227575250710571</v>
      </c>
      <c r="V18" s="5">
        <v>1.6093522653153378</v>
      </c>
      <c r="W18" s="5">
        <v>1.4621527339973943</v>
      </c>
      <c r="X18" s="5">
        <v>1.5121812623628845</v>
      </c>
      <c r="Y18" s="72">
        <f t="shared" ref="Y18:Y33" si="9">AVERAGE(O18:X18)</f>
        <v>1.6449693089315252</v>
      </c>
      <c r="Z18" s="71">
        <f t="shared" ref="Z18:Z33" si="10">STDEVPA(O18:X18)</f>
        <v>0.11559908256338894</v>
      </c>
      <c r="AA18" s="70">
        <f t="shared" ref="AA18:AA33" si="11">Z18/Y18</f>
        <v>7.0274309639536847E-2</v>
      </c>
      <c r="AC18" s="6" t="s">
        <v>17</v>
      </c>
      <c r="AD18" s="5">
        <v>1.556709512955045</v>
      </c>
      <c r="AE18" s="129"/>
      <c r="AF18" s="5">
        <v>1.7640895133564856</v>
      </c>
      <c r="AG18" s="5">
        <v>1.6982571545711171</v>
      </c>
      <c r="AH18" s="5">
        <v>1.7697390943911824</v>
      </c>
      <c r="AI18" s="5">
        <v>1.6227575250710571</v>
      </c>
      <c r="AJ18" s="5">
        <v>1.4621527339973943</v>
      </c>
      <c r="AK18" s="5">
        <v>1.5121812623628845</v>
      </c>
      <c r="AL18" s="72">
        <f t="shared" ref="AL18:AL33" si="12">AVERAGE(AD18:AK18)</f>
        <v>1.6265552566721666</v>
      </c>
      <c r="AM18" s="71">
        <f t="shared" ref="AM18:AM33" si="13">_xlfn.STDEV.P(AD18:AK18)</f>
        <v>0.11311239418305881</v>
      </c>
      <c r="AN18" s="70">
        <f t="shared" ref="AN18:AN33" si="14">AM18/AL18</f>
        <v>6.954107075002168E-2</v>
      </c>
      <c r="AO18" s="5">
        <v>1.8094847183632228</v>
      </c>
      <c r="AP18" s="5">
        <v>1.6093522653153378</v>
      </c>
      <c r="AQ18" s="72">
        <f t="shared" ref="AQ18:AQ33" si="15">AVERAGE(AO18:AP18)</f>
        <v>1.7094184918392803</v>
      </c>
      <c r="AR18" s="71">
        <f t="shared" ref="AR18:AR33" si="16">_xlfn.STDEV.P(AO18:AP18)</f>
        <v>0.10006622652394248</v>
      </c>
      <c r="AS18" s="70">
        <f t="shared" ref="AS18:AS33" si="17">AR18/AQ18</f>
        <v>5.8538167804815536E-2</v>
      </c>
    </row>
    <row r="19" spans="2:45" x14ac:dyDescent="0.3">
      <c r="B19" s="6" t="s">
        <v>18</v>
      </c>
      <c r="C19" s="5">
        <v>1.0287084453062474</v>
      </c>
      <c r="D19" s="5">
        <v>1.2369781727233131</v>
      </c>
      <c r="E19" s="5">
        <v>1.3087936362316841</v>
      </c>
      <c r="F19" s="5">
        <v>1.2067761040711997</v>
      </c>
      <c r="G19" s="5">
        <v>1.1380833821519234</v>
      </c>
      <c r="H19" s="5">
        <v>1.1870464849687956</v>
      </c>
      <c r="I19" s="5">
        <v>0.99587102279520057</v>
      </c>
      <c r="J19" s="5">
        <v>1.1801587097106638</v>
      </c>
      <c r="K19" s="5">
        <v>1.1336828677976689</v>
      </c>
      <c r="L19" s="5">
        <v>1.1327053333886639</v>
      </c>
      <c r="N19" s="6" t="s">
        <v>18</v>
      </c>
      <c r="O19" s="5">
        <v>1.0287084453062474</v>
      </c>
      <c r="P19" s="5">
        <v>1.2369781727233131</v>
      </c>
      <c r="Q19" s="129"/>
      <c r="R19" s="5">
        <v>1.2067761040711997</v>
      </c>
      <c r="S19" s="5">
        <v>1.1380833821519234</v>
      </c>
      <c r="T19" s="5">
        <v>1.1870464849687956</v>
      </c>
      <c r="U19" s="5">
        <v>0.99587102279520057</v>
      </c>
      <c r="V19" s="5">
        <v>1.1801587097106638</v>
      </c>
      <c r="W19" s="5">
        <v>1.1336828677976689</v>
      </c>
      <c r="X19" s="5">
        <v>1.1327053333886639</v>
      </c>
      <c r="Y19" s="72">
        <f t="shared" si="9"/>
        <v>1.1377789469904085</v>
      </c>
      <c r="Z19" s="71">
        <f t="shared" si="10"/>
        <v>7.5204368996491563E-2</v>
      </c>
      <c r="AA19" s="70">
        <f t="shared" si="11"/>
        <v>6.6097522014639226E-2</v>
      </c>
      <c r="AC19" s="6" t="s">
        <v>18</v>
      </c>
      <c r="AD19" s="5">
        <v>1.0287084453062474</v>
      </c>
      <c r="AE19" s="129"/>
      <c r="AF19" s="5">
        <v>1.2067761040711997</v>
      </c>
      <c r="AG19" s="5">
        <v>1.1380833821519234</v>
      </c>
      <c r="AH19" s="5">
        <v>1.1870464849687956</v>
      </c>
      <c r="AI19" s="5">
        <v>0.99587102279520057</v>
      </c>
      <c r="AJ19" s="5">
        <v>1.1336828677976689</v>
      </c>
      <c r="AK19" s="5">
        <v>1.1327053333886639</v>
      </c>
      <c r="AL19" s="72">
        <f t="shared" si="12"/>
        <v>1.1175533772113855</v>
      </c>
      <c r="AM19" s="71">
        <f t="shared" si="13"/>
        <v>7.2112241541530619E-2</v>
      </c>
      <c r="AN19" s="70">
        <f t="shared" si="14"/>
        <v>6.4526887942901873E-2</v>
      </c>
      <c r="AO19" s="5">
        <v>1.2369781727233131</v>
      </c>
      <c r="AP19" s="5">
        <v>1.1801587097106638</v>
      </c>
      <c r="AQ19" s="72">
        <f t="shared" si="15"/>
        <v>1.2085684412169884</v>
      </c>
      <c r="AR19" s="71">
        <f t="shared" si="16"/>
        <v>2.8409731506324643E-2</v>
      </c>
      <c r="AS19" s="70">
        <f t="shared" si="17"/>
        <v>2.3506928145266628E-2</v>
      </c>
    </row>
    <row r="20" spans="2:45" x14ac:dyDescent="0.3">
      <c r="B20" s="6" t="s">
        <v>19</v>
      </c>
      <c r="C20" s="5">
        <v>1.2991214116877516</v>
      </c>
      <c r="D20" s="5">
        <v>1.716987274679582</v>
      </c>
      <c r="E20" s="5">
        <v>2.3851206620670542</v>
      </c>
      <c r="F20" s="5">
        <v>1.5877315811776422</v>
      </c>
      <c r="G20" s="5">
        <v>1.4253595874572194</v>
      </c>
      <c r="H20" s="5">
        <v>1.6842319677440973</v>
      </c>
      <c r="I20" s="5">
        <v>1.4791758461142932</v>
      </c>
      <c r="J20" s="5">
        <v>1.6039335708193263</v>
      </c>
      <c r="K20" s="5">
        <v>2.2407303386997182</v>
      </c>
      <c r="L20" s="5">
        <v>2.1472043787620678</v>
      </c>
      <c r="N20" s="6" t="s">
        <v>19</v>
      </c>
      <c r="O20" s="5">
        <v>1.2991214116877516</v>
      </c>
      <c r="P20" s="5">
        <v>1.716987274679582</v>
      </c>
      <c r="Q20" s="129"/>
      <c r="R20" s="5">
        <v>1.5877315811776422</v>
      </c>
      <c r="S20" s="5">
        <v>1.4253595874572194</v>
      </c>
      <c r="T20" s="5">
        <v>1.6842319677440973</v>
      </c>
      <c r="U20" s="5">
        <v>1.4791758461142932</v>
      </c>
      <c r="V20" s="5">
        <v>1.6039335708193263</v>
      </c>
      <c r="W20" s="5">
        <v>2.2407303386997182</v>
      </c>
      <c r="X20" s="5">
        <v>2.1472043787620678</v>
      </c>
      <c r="Y20" s="72">
        <f t="shared" si="9"/>
        <v>1.6871639952379662</v>
      </c>
      <c r="Z20" s="71">
        <f t="shared" si="10"/>
        <v>0.29779983007623573</v>
      </c>
      <c r="AA20" s="70">
        <f t="shared" si="11"/>
        <v>0.17650911880337544</v>
      </c>
      <c r="AC20" s="6" t="s">
        <v>19</v>
      </c>
      <c r="AD20" s="5">
        <v>1.2991214116877516</v>
      </c>
      <c r="AE20" s="129"/>
      <c r="AF20" s="5">
        <v>1.5877315811776422</v>
      </c>
      <c r="AG20" s="5">
        <v>1.4253595874572194</v>
      </c>
      <c r="AH20" s="5">
        <v>1.6842319677440973</v>
      </c>
      <c r="AI20" s="5">
        <v>1.4791758461142932</v>
      </c>
      <c r="AJ20" s="5">
        <v>2.2407303386997182</v>
      </c>
      <c r="AK20" s="5">
        <v>2.1472043787620678</v>
      </c>
      <c r="AL20" s="72">
        <f t="shared" si="12"/>
        <v>1.6947935873775413</v>
      </c>
      <c r="AM20" s="71">
        <f t="shared" si="13"/>
        <v>0.33592908326053433</v>
      </c>
      <c r="AN20" s="70">
        <f t="shared" si="14"/>
        <v>0.19821238749217723</v>
      </c>
      <c r="AO20" s="5">
        <v>1.716987274679582</v>
      </c>
      <c r="AP20" s="5">
        <v>1.6039335708193263</v>
      </c>
      <c r="AQ20" s="72">
        <f t="shared" si="15"/>
        <v>1.6604604227494542</v>
      </c>
      <c r="AR20" s="71">
        <f t="shared" si="16"/>
        <v>5.6526851930127853E-2</v>
      </c>
      <c r="AS20" s="70">
        <f t="shared" si="17"/>
        <v>3.4042878201534316E-2</v>
      </c>
    </row>
    <row r="21" spans="2:45" x14ac:dyDescent="0.3">
      <c r="B21" s="6" t="s">
        <v>20</v>
      </c>
      <c r="C21" s="5">
        <v>1.1472416874743501</v>
      </c>
      <c r="D21" s="5">
        <v>1.1960379967939363</v>
      </c>
      <c r="E21" s="5">
        <v>1.3330630040307512</v>
      </c>
      <c r="F21" s="5">
        <v>1.1313846288285925</v>
      </c>
      <c r="G21" s="5">
        <v>1.1186576350298485</v>
      </c>
      <c r="H21" s="5">
        <v>1.1580609178803403</v>
      </c>
      <c r="I21" s="5">
        <v>1.1510015805951148</v>
      </c>
      <c r="J21" s="5">
        <v>1.1325071496663488</v>
      </c>
      <c r="K21" s="5">
        <v>1.3203994353608934</v>
      </c>
      <c r="L21" s="5">
        <v>1.1388833438642976</v>
      </c>
      <c r="N21" s="6" t="s">
        <v>20</v>
      </c>
      <c r="O21" s="5">
        <v>1.1472416874743501</v>
      </c>
      <c r="P21" s="5">
        <v>1.1960379967939363</v>
      </c>
      <c r="Q21" s="129"/>
      <c r="R21" s="5">
        <v>1.1313846288285925</v>
      </c>
      <c r="S21" s="5">
        <v>1.1186576350298485</v>
      </c>
      <c r="T21" s="5">
        <v>1.1580609178803403</v>
      </c>
      <c r="U21" s="5">
        <v>1.1510015805951148</v>
      </c>
      <c r="V21" s="5">
        <v>1.1325071496663488</v>
      </c>
      <c r="W21" s="5">
        <v>1.3203994353608934</v>
      </c>
      <c r="X21" s="5">
        <v>1.1388833438642976</v>
      </c>
      <c r="Y21" s="72">
        <f t="shared" si="9"/>
        <v>1.166019375054858</v>
      </c>
      <c r="Z21" s="71">
        <f t="shared" si="10"/>
        <v>5.8383718161005585E-2</v>
      </c>
      <c r="AA21" s="70">
        <f t="shared" si="11"/>
        <v>5.0070967438477422E-2</v>
      </c>
      <c r="AC21" s="6" t="s">
        <v>20</v>
      </c>
      <c r="AD21" s="5">
        <v>1.1472416874743501</v>
      </c>
      <c r="AE21" s="129"/>
      <c r="AF21" s="5">
        <v>1.1313846288285925</v>
      </c>
      <c r="AG21" s="5">
        <v>1.1186576350298485</v>
      </c>
      <c r="AH21" s="5">
        <v>1.1580609178803403</v>
      </c>
      <c r="AI21" s="5">
        <v>1.1510015805951148</v>
      </c>
      <c r="AJ21" s="5">
        <v>1.3203994353608934</v>
      </c>
      <c r="AK21" s="5">
        <v>1.1388833438642976</v>
      </c>
      <c r="AL21" s="72">
        <f t="shared" si="12"/>
        <v>1.1665184612904909</v>
      </c>
      <c r="AM21" s="71">
        <f t="shared" si="13"/>
        <v>6.3977670664554426E-2</v>
      </c>
      <c r="AN21" s="70">
        <f t="shared" si="14"/>
        <v>5.4844970557754821E-2</v>
      </c>
      <c r="AO21" s="5">
        <v>1.1960379967939363</v>
      </c>
      <c r="AP21" s="5">
        <v>1.1325071496663488</v>
      </c>
      <c r="AQ21" s="72">
        <f t="shared" si="15"/>
        <v>1.1642725732301424</v>
      </c>
      <c r="AR21" s="71">
        <f t="shared" si="16"/>
        <v>3.1765423563793749E-2</v>
      </c>
      <c r="AS21" s="70">
        <f t="shared" si="17"/>
        <v>2.7283493826247385E-2</v>
      </c>
    </row>
    <row r="22" spans="2:45" x14ac:dyDescent="0.3">
      <c r="B22" s="6" t="s">
        <v>21</v>
      </c>
      <c r="C22" s="5">
        <v>1.26831878930233</v>
      </c>
      <c r="D22" s="5">
        <v>1.4600839216223831</v>
      </c>
      <c r="E22" s="5">
        <v>2.4338761948157672</v>
      </c>
      <c r="F22" s="5">
        <v>1.8319334258513704</v>
      </c>
      <c r="G22" s="5">
        <v>1.6970620201646471</v>
      </c>
      <c r="H22" s="5">
        <v>1.5415275202716285</v>
      </c>
      <c r="I22" s="5">
        <v>1.3802238118109218</v>
      </c>
      <c r="J22" s="5">
        <v>1.4847222919070788</v>
      </c>
      <c r="K22" s="5">
        <v>1.3542737106153613</v>
      </c>
      <c r="L22" s="5">
        <v>1.8339854161856297</v>
      </c>
      <c r="N22" s="6" t="s">
        <v>21</v>
      </c>
      <c r="O22" s="5">
        <v>1.2683187893023324</v>
      </c>
      <c r="P22" s="5">
        <v>1.4600839216223831</v>
      </c>
      <c r="Q22" s="129"/>
      <c r="R22" s="5">
        <v>1.8319334258513704</v>
      </c>
      <c r="S22" s="5">
        <v>1.6970620201646471</v>
      </c>
      <c r="T22" s="5">
        <v>1.5415275202716285</v>
      </c>
      <c r="U22" s="5">
        <v>1.3802238118109218</v>
      </c>
      <c r="V22" s="5">
        <v>1.4847222919070788</v>
      </c>
      <c r="W22" s="5">
        <v>1.3542737106153613</v>
      </c>
      <c r="X22" s="5">
        <v>1.8339854161856297</v>
      </c>
      <c r="Y22" s="72">
        <f t="shared" si="9"/>
        <v>1.539125656414595</v>
      </c>
      <c r="Z22" s="71">
        <f t="shared" si="10"/>
        <v>0.1942484236994293</v>
      </c>
      <c r="AA22" s="70">
        <f t="shared" si="11"/>
        <v>0.12620699478945241</v>
      </c>
      <c r="AC22" s="6" t="s">
        <v>21</v>
      </c>
      <c r="AD22" s="5">
        <v>1.2683187893023324</v>
      </c>
      <c r="AE22" s="129"/>
      <c r="AF22" s="5">
        <v>1.8319334258513704</v>
      </c>
      <c r="AG22" s="5">
        <v>1.6970620201646471</v>
      </c>
      <c r="AH22" s="5">
        <v>1.5415275202716285</v>
      </c>
      <c r="AI22" s="5">
        <v>1.3802238118109218</v>
      </c>
      <c r="AJ22" s="5">
        <v>1.3542737106153613</v>
      </c>
      <c r="AK22" s="5">
        <v>1.8339854161856297</v>
      </c>
      <c r="AL22" s="72">
        <f t="shared" si="12"/>
        <v>1.5581892420288417</v>
      </c>
      <c r="AM22" s="71">
        <f t="shared" si="13"/>
        <v>0.21641256466144812</v>
      </c>
      <c r="AN22" s="70">
        <f t="shared" si="14"/>
        <v>0.13888721525228087</v>
      </c>
      <c r="AO22" s="5">
        <v>1.4600839216223831</v>
      </c>
      <c r="AP22" s="5">
        <v>1.4847222919070788</v>
      </c>
      <c r="AQ22" s="72">
        <f t="shared" si="15"/>
        <v>1.472403106764731</v>
      </c>
      <c r="AR22" s="71">
        <f t="shared" si="16"/>
        <v>1.2319185142347866E-2</v>
      </c>
      <c r="AS22" s="70">
        <f t="shared" si="17"/>
        <v>8.3667204217033053E-3</v>
      </c>
    </row>
    <row r="23" spans="2:45" x14ac:dyDescent="0.3">
      <c r="B23" s="6" t="s">
        <v>22</v>
      </c>
      <c r="C23" s="5">
        <v>1.0788137322466</v>
      </c>
      <c r="D23" s="5">
        <v>1.3226342512056795</v>
      </c>
      <c r="E23" s="5">
        <v>1.3050778140456187</v>
      </c>
      <c r="F23" s="5">
        <v>1.4257301490181156</v>
      </c>
      <c r="G23" s="5">
        <v>1.2665071069589615</v>
      </c>
      <c r="H23" s="5">
        <v>1.2079874106103157</v>
      </c>
      <c r="I23" s="5">
        <v>1.0993584828464282</v>
      </c>
      <c r="J23" s="5">
        <v>1.3369467520087157</v>
      </c>
      <c r="K23" s="5">
        <v>1.2629527474849001</v>
      </c>
      <c r="L23" s="5">
        <v>1.221685212946289</v>
      </c>
      <c r="N23" s="6" t="s">
        <v>22</v>
      </c>
      <c r="O23" s="5">
        <v>1.0788137322466014</v>
      </c>
      <c r="P23" s="5">
        <v>1.3226342512056795</v>
      </c>
      <c r="Q23" s="129"/>
      <c r="R23" s="5">
        <v>1.4257301490181156</v>
      </c>
      <c r="S23" s="5">
        <v>1.2665071069589615</v>
      </c>
      <c r="T23" s="5">
        <v>1.2079874106103157</v>
      </c>
      <c r="U23" s="5">
        <v>1.0993584828464282</v>
      </c>
      <c r="V23" s="5">
        <v>1.3369467520087157</v>
      </c>
      <c r="W23" s="5">
        <v>1.2629527474849001</v>
      </c>
      <c r="X23" s="5">
        <v>1.221685212946289</v>
      </c>
      <c r="Y23" s="72">
        <f t="shared" si="9"/>
        <v>1.246957316147334</v>
      </c>
      <c r="Z23" s="71">
        <f t="shared" si="10"/>
        <v>0.10468889579241283</v>
      </c>
      <c r="AA23" s="70">
        <f t="shared" si="11"/>
        <v>8.3955476612355306E-2</v>
      </c>
      <c r="AC23" s="6" t="s">
        <v>22</v>
      </c>
      <c r="AD23" s="5">
        <v>1.0788137322466014</v>
      </c>
      <c r="AE23" s="129"/>
      <c r="AF23" s="5">
        <v>1.4257301490181156</v>
      </c>
      <c r="AG23" s="5">
        <v>1.2665071069589615</v>
      </c>
      <c r="AH23" s="5">
        <v>1.2079874106103157</v>
      </c>
      <c r="AI23" s="5">
        <v>1.0993584828464282</v>
      </c>
      <c r="AJ23" s="5">
        <v>1.2629527474849001</v>
      </c>
      <c r="AK23" s="5">
        <v>1.221685212946289</v>
      </c>
      <c r="AL23" s="72">
        <f t="shared" si="12"/>
        <v>1.2232906917302304</v>
      </c>
      <c r="AM23" s="71">
        <f t="shared" si="13"/>
        <v>0.10749885266798731</v>
      </c>
      <c r="AN23" s="70">
        <f t="shared" si="14"/>
        <v>8.7876784638931754E-2</v>
      </c>
      <c r="AO23" s="5">
        <v>1.3226342512056795</v>
      </c>
      <c r="AP23" s="5">
        <v>1.3369467520087157</v>
      </c>
      <c r="AQ23" s="72">
        <f t="shared" si="15"/>
        <v>1.3297905016071976</v>
      </c>
      <c r="AR23" s="71">
        <f t="shared" si="16"/>
        <v>7.1562504015181272E-3</v>
      </c>
      <c r="AS23" s="70">
        <f t="shared" si="17"/>
        <v>5.3814870785052335E-3</v>
      </c>
    </row>
    <row r="24" spans="2:45" x14ac:dyDescent="0.3">
      <c r="B24" s="6" t="s">
        <v>23</v>
      </c>
      <c r="C24" s="5">
        <v>1.6665675591300337</v>
      </c>
      <c r="D24" s="5">
        <v>1.5542452019724744</v>
      </c>
      <c r="E24" s="5">
        <v>1.5048842286029098</v>
      </c>
      <c r="F24" s="5">
        <v>1.7097653689867611</v>
      </c>
      <c r="G24" s="5">
        <v>1.5875194000388915</v>
      </c>
      <c r="H24" s="5">
        <v>1.7731874327803669</v>
      </c>
      <c r="I24" s="5">
        <v>1.7240927358849951</v>
      </c>
      <c r="J24" s="5">
        <v>2.1118684461391801</v>
      </c>
      <c r="K24" s="5">
        <v>1.8380142303820362</v>
      </c>
      <c r="L24" s="5">
        <v>2.1793027879407156</v>
      </c>
      <c r="N24" s="6" t="s">
        <v>23</v>
      </c>
      <c r="O24" s="5">
        <v>1.6665675591300337</v>
      </c>
      <c r="P24" s="5">
        <v>1.5542452019724744</v>
      </c>
      <c r="Q24" s="129"/>
      <c r="R24" s="5">
        <v>1.7097653689867611</v>
      </c>
      <c r="S24" s="5">
        <v>1.5875194000388915</v>
      </c>
      <c r="T24" s="5">
        <v>1.7731874327803669</v>
      </c>
      <c r="U24" s="5">
        <v>1.7240927358849951</v>
      </c>
      <c r="V24" s="5">
        <v>2.1118684461391801</v>
      </c>
      <c r="W24" s="5">
        <v>1.8380142303820362</v>
      </c>
      <c r="X24" s="5">
        <v>2.1793027879407156</v>
      </c>
      <c r="Y24" s="72">
        <f t="shared" si="9"/>
        <v>1.7938403514728283</v>
      </c>
      <c r="Z24" s="71">
        <f t="shared" si="10"/>
        <v>0.20553639862805528</v>
      </c>
      <c r="AA24" s="70">
        <f t="shared" si="11"/>
        <v>0.11457898048692021</v>
      </c>
      <c r="AC24" s="6" t="s">
        <v>23</v>
      </c>
      <c r="AD24" s="5">
        <v>1.6665675591300337</v>
      </c>
      <c r="AE24" s="129"/>
      <c r="AF24" s="5">
        <v>1.7097653689867611</v>
      </c>
      <c r="AG24" s="5">
        <v>1.5875194000388915</v>
      </c>
      <c r="AH24" s="5">
        <v>1.7731874327803669</v>
      </c>
      <c r="AI24" s="5">
        <v>1.7240927358849951</v>
      </c>
      <c r="AJ24" s="5">
        <v>1.8380142303820362</v>
      </c>
      <c r="AK24" s="5">
        <v>2.1793027879407156</v>
      </c>
      <c r="AL24" s="72">
        <f t="shared" si="12"/>
        <v>1.7826356450205427</v>
      </c>
      <c r="AM24" s="71">
        <f t="shared" si="13"/>
        <v>0.17759519687075973</v>
      </c>
      <c r="AN24" s="70">
        <f t="shared" si="14"/>
        <v>9.9625067728696268E-2</v>
      </c>
      <c r="AO24" s="5">
        <v>1.5542452019724744</v>
      </c>
      <c r="AP24" s="5">
        <v>2.1118684461391801</v>
      </c>
      <c r="AQ24" s="72">
        <f t="shared" si="15"/>
        <v>1.8330568240558271</v>
      </c>
      <c r="AR24" s="71">
        <f t="shared" si="16"/>
        <v>0.27881162208335419</v>
      </c>
      <c r="AS24" s="70">
        <f t="shared" si="17"/>
        <v>0.15210200710878932</v>
      </c>
    </row>
    <row r="25" spans="2:45" x14ac:dyDescent="0.3">
      <c r="B25" s="6" t="s">
        <v>24</v>
      </c>
      <c r="C25" s="5">
        <v>1.200763747454175</v>
      </c>
      <c r="D25" s="5">
        <v>1.2731881679250097</v>
      </c>
      <c r="E25" s="5">
        <v>1.4832437136496375</v>
      </c>
      <c r="F25" s="5">
        <v>1.2510424415228349</v>
      </c>
      <c r="G25" s="5">
        <v>1.3863947892750317</v>
      </c>
      <c r="H25" s="5">
        <v>1.2850757290909132</v>
      </c>
      <c r="I25" s="5">
        <v>1.277114631138869</v>
      </c>
      <c r="J25" s="5">
        <v>1.3479002558827951</v>
      </c>
      <c r="K25" s="5">
        <v>1.3474183583406887</v>
      </c>
      <c r="L25" s="5">
        <v>1.5541711495615655</v>
      </c>
      <c r="N25" s="6" t="s">
        <v>24</v>
      </c>
      <c r="O25" s="5">
        <v>1.200763747454175</v>
      </c>
      <c r="P25" s="5">
        <v>1.2731881679250097</v>
      </c>
      <c r="Q25" s="129"/>
      <c r="R25" s="5">
        <v>1.2510424415228349</v>
      </c>
      <c r="S25" s="5">
        <v>1.3863947892750317</v>
      </c>
      <c r="T25" s="5">
        <v>1.2850757290909132</v>
      </c>
      <c r="U25" s="5">
        <v>1.277114631138869</v>
      </c>
      <c r="V25" s="5">
        <v>1.3479002558827951</v>
      </c>
      <c r="W25" s="5">
        <v>1.3474183583406887</v>
      </c>
      <c r="X25" s="5">
        <v>1.5541711495615655</v>
      </c>
      <c r="Y25" s="72">
        <f t="shared" si="9"/>
        <v>1.3247854744657648</v>
      </c>
      <c r="Z25" s="71">
        <f t="shared" si="10"/>
        <v>9.7063046558483759E-2</v>
      </c>
      <c r="AA25" s="70">
        <f t="shared" si="11"/>
        <v>7.3266991848341012E-2</v>
      </c>
      <c r="AC25" s="6" t="s">
        <v>24</v>
      </c>
      <c r="AD25" s="5">
        <v>1.200763747454175</v>
      </c>
      <c r="AE25" s="129"/>
      <c r="AF25" s="5">
        <v>1.2510424415228349</v>
      </c>
      <c r="AG25" s="5">
        <v>1.3863947892750317</v>
      </c>
      <c r="AH25" s="5">
        <v>1.2850757290909132</v>
      </c>
      <c r="AI25" s="5">
        <v>1.277114631138869</v>
      </c>
      <c r="AJ25" s="5">
        <v>1.3474183583406887</v>
      </c>
      <c r="AK25" s="5">
        <v>1.5541711495615655</v>
      </c>
      <c r="AL25" s="72">
        <f t="shared" si="12"/>
        <v>1.3288544066262968</v>
      </c>
      <c r="AM25" s="71">
        <f t="shared" si="13"/>
        <v>0.10788793553645153</v>
      </c>
      <c r="AN25" s="70">
        <f t="shared" si="14"/>
        <v>8.1188680263594895E-2</v>
      </c>
      <c r="AO25" s="5">
        <v>1.2731881679250097</v>
      </c>
      <c r="AP25" s="5">
        <v>1.3479002558827951</v>
      </c>
      <c r="AQ25" s="72">
        <f t="shared" si="15"/>
        <v>1.3105442119039024</v>
      </c>
      <c r="AR25" s="71">
        <f t="shared" si="16"/>
        <v>3.7356043978892695E-2</v>
      </c>
      <c r="AS25" s="70">
        <f t="shared" si="17"/>
        <v>2.8504222627196558E-2</v>
      </c>
    </row>
    <row r="26" spans="2:45" x14ac:dyDescent="0.3">
      <c r="B26" s="6" t="s">
        <v>25</v>
      </c>
      <c r="C26" s="5">
        <v>1.6176579898018344</v>
      </c>
      <c r="D26" s="5">
        <v>1.5296279273552003</v>
      </c>
      <c r="E26" s="5">
        <v>1.3999161214700087</v>
      </c>
      <c r="F26" s="5">
        <v>2.0608118145672214</v>
      </c>
      <c r="G26" s="5">
        <v>1.8413856489244216</v>
      </c>
      <c r="H26" s="5">
        <v>1.8620643352996775</v>
      </c>
      <c r="I26" s="5">
        <v>1.7706395160114798</v>
      </c>
      <c r="J26" s="5">
        <v>1.9587225929456622</v>
      </c>
      <c r="K26" s="5">
        <v>2.0212297897130771</v>
      </c>
      <c r="L26" s="5">
        <v>1.887201757231185</v>
      </c>
      <c r="N26" s="6" t="s">
        <v>25</v>
      </c>
      <c r="O26" s="5">
        <v>1.6176579898018344</v>
      </c>
      <c r="P26" s="5">
        <v>1.5296279273552003</v>
      </c>
      <c r="Q26" s="129"/>
      <c r="R26" s="5">
        <v>2.0608118145672214</v>
      </c>
      <c r="S26" s="5">
        <v>1.8413856489244216</v>
      </c>
      <c r="T26" s="5">
        <v>1.8620643352996775</v>
      </c>
      <c r="U26" s="5">
        <v>1.7706395160114798</v>
      </c>
      <c r="V26" s="5">
        <v>1.9587225929456622</v>
      </c>
      <c r="W26" s="5">
        <v>2.0212297897130771</v>
      </c>
      <c r="X26" s="5">
        <v>1.887201757231185</v>
      </c>
      <c r="Y26" s="72">
        <f t="shared" si="9"/>
        <v>1.8388157079833067</v>
      </c>
      <c r="Z26" s="71">
        <f t="shared" si="10"/>
        <v>0.16632597037685135</v>
      </c>
      <c r="AA26" s="70">
        <f t="shared" si="11"/>
        <v>9.0452767862890859E-2</v>
      </c>
      <c r="AC26" s="6" t="s">
        <v>25</v>
      </c>
      <c r="AD26" s="5">
        <v>1.6176579898018344</v>
      </c>
      <c r="AE26" s="129"/>
      <c r="AF26" s="5">
        <v>2.0608118145672214</v>
      </c>
      <c r="AG26" s="5">
        <v>1.8413856489244216</v>
      </c>
      <c r="AH26" s="5">
        <v>1.8620643352996775</v>
      </c>
      <c r="AI26" s="5">
        <v>1.7706395160114798</v>
      </c>
      <c r="AJ26" s="5">
        <v>2.0212297897130771</v>
      </c>
      <c r="AK26" s="5">
        <v>1.887201757231185</v>
      </c>
      <c r="AL26" s="72">
        <f t="shared" si="12"/>
        <v>1.8658558359355568</v>
      </c>
      <c r="AM26" s="71">
        <f t="shared" si="13"/>
        <v>0.13829886447596182</v>
      </c>
      <c r="AN26" s="70">
        <f t="shared" si="14"/>
        <v>7.412087354895644E-2</v>
      </c>
      <c r="AO26" s="5">
        <v>1.5296279273552003</v>
      </c>
      <c r="AP26" s="5">
        <v>1.9587225929456622</v>
      </c>
      <c r="AQ26" s="72">
        <f t="shared" si="15"/>
        <v>1.7441752601504312</v>
      </c>
      <c r="AR26" s="71">
        <f t="shared" si="16"/>
        <v>0.21454733279522967</v>
      </c>
      <c r="AS26" s="70">
        <f t="shared" si="17"/>
        <v>0.12300789817230032</v>
      </c>
    </row>
    <row r="27" spans="2:45" x14ac:dyDescent="0.3">
      <c r="B27" s="6" t="s">
        <v>26</v>
      </c>
      <c r="C27" s="5">
        <v>1.4915987780040734</v>
      </c>
      <c r="D27" s="5">
        <v>1.5468286099865043</v>
      </c>
      <c r="E27" s="5">
        <v>1.5984110401947564</v>
      </c>
      <c r="F27" s="5">
        <v>1.3048111187269369</v>
      </c>
      <c r="G27" s="5">
        <v>1.3768082596159024</v>
      </c>
      <c r="H27" s="5">
        <v>1.4628309418686072</v>
      </c>
      <c r="I27" s="5">
        <v>1.3287537301998438</v>
      </c>
      <c r="J27" s="5">
        <v>1.5727760774672617</v>
      </c>
      <c r="K27" s="5">
        <v>1.544619215735721</v>
      </c>
      <c r="L27" s="5">
        <v>1.8341902901258464</v>
      </c>
      <c r="N27" s="6" t="s">
        <v>26</v>
      </c>
      <c r="O27" s="5">
        <v>1.4915987780040734</v>
      </c>
      <c r="P27" s="5">
        <v>1.5468286099865043</v>
      </c>
      <c r="Q27" s="129"/>
      <c r="R27" s="5">
        <v>1.3048111187269369</v>
      </c>
      <c r="S27" s="5">
        <v>1.3768082596159024</v>
      </c>
      <c r="T27" s="5">
        <v>1.4628309418686072</v>
      </c>
      <c r="U27" s="5">
        <v>1.3287537301998438</v>
      </c>
      <c r="V27" s="5">
        <v>1.5727760774672617</v>
      </c>
      <c r="W27" s="5">
        <v>1.544619215735721</v>
      </c>
      <c r="X27" s="5">
        <v>1.8341902901258464</v>
      </c>
      <c r="Y27" s="72">
        <f t="shared" si="9"/>
        <v>1.4959130024145222</v>
      </c>
      <c r="Z27" s="71">
        <f t="shared" si="10"/>
        <v>0.15094711261234453</v>
      </c>
      <c r="AA27" s="70">
        <f t="shared" si="11"/>
        <v>0.10090634439884133</v>
      </c>
      <c r="AC27" s="6" t="s">
        <v>26</v>
      </c>
      <c r="AD27" s="5">
        <v>1.4915987780040734</v>
      </c>
      <c r="AE27" s="129"/>
      <c r="AF27" s="5">
        <v>1.3048111187269369</v>
      </c>
      <c r="AG27" s="5">
        <v>1.3768082596159024</v>
      </c>
      <c r="AH27" s="5">
        <v>1.4628309418686072</v>
      </c>
      <c r="AI27" s="5">
        <v>1.3287537301998438</v>
      </c>
      <c r="AJ27" s="5">
        <v>1.544619215735721</v>
      </c>
      <c r="AK27" s="5">
        <v>1.8341902901258464</v>
      </c>
      <c r="AL27" s="72">
        <f t="shared" si="12"/>
        <v>1.4776589048967046</v>
      </c>
      <c r="AM27" s="71">
        <f t="shared" si="13"/>
        <v>0.16657579198144806</v>
      </c>
      <c r="AN27" s="70">
        <f t="shared" si="14"/>
        <v>0.11272952873592469</v>
      </c>
      <c r="AO27" s="5">
        <v>1.5468286099865043</v>
      </c>
      <c r="AP27" s="5">
        <v>1.5727760774672617</v>
      </c>
      <c r="AQ27" s="72">
        <f t="shared" si="15"/>
        <v>1.5598023437268829</v>
      </c>
      <c r="AR27" s="71">
        <f t="shared" si="16"/>
        <v>1.297373374037869E-2</v>
      </c>
      <c r="AS27" s="70">
        <f t="shared" si="17"/>
        <v>8.3175498437706892E-3</v>
      </c>
    </row>
    <row r="28" spans="2:45" x14ac:dyDescent="0.3">
      <c r="B28" s="6" t="s">
        <v>27</v>
      </c>
      <c r="C28" s="5">
        <v>2.4895887162963186</v>
      </c>
      <c r="D28" s="5">
        <v>2.1573684300957026</v>
      </c>
      <c r="E28" s="5">
        <v>1.7568191208482322</v>
      </c>
      <c r="F28" s="5">
        <v>1.9791273764716266</v>
      </c>
      <c r="G28" s="5">
        <v>2.3636228619520283</v>
      </c>
      <c r="H28" s="5">
        <v>2.0036194951503106</v>
      </c>
      <c r="I28" s="5">
        <v>3.0323762493589639</v>
      </c>
      <c r="J28" s="5">
        <v>2.2868922783603427</v>
      </c>
      <c r="K28" s="5">
        <v>2.7398760088899285</v>
      </c>
      <c r="L28" s="5">
        <v>2.2456786869415923</v>
      </c>
      <c r="N28" s="6" t="s">
        <v>27</v>
      </c>
      <c r="O28" s="5">
        <v>2.4895887162963186</v>
      </c>
      <c r="P28" s="5">
        <v>2.1573684300957026</v>
      </c>
      <c r="Q28" s="129"/>
      <c r="R28" s="5">
        <v>1.9791273764716266</v>
      </c>
      <c r="S28" s="5">
        <v>2.3636228619520283</v>
      </c>
      <c r="T28" s="5">
        <v>2.0036194951503106</v>
      </c>
      <c r="U28" s="5">
        <v>3.0323762493589639</v>
      </c>
      <c r="V28" s="5">
        <v>2.2868922783603427</v>
      </c>
      <c r="W28" s="5">
        <v>2.7398760088899285</v>
      </c>
      <c r="X28" s="5">
        <v>2.2456786869415923</v>
      </c>
      <c r="Y28" s="72">
        <f t="shared" si="9"/>
        <v>2.3664611226129795</v>
      </c>
      <c r="Z28" s="71">
        <f t="shared" si="10"/>
        <v>0.32392916281502132</v>
      </c>
      <c r="AA28" s="70">
        <f t="shared" si="11"/>
        <v>0.13688336551134545</v>
      </c>
      <c r="AC28" s="6" t="s">
        <v>27</v>
      </c>
      <c r="AD28" s="5">
        <v>2.4895887162963186</v>
      </c>
      <c r="AE28" s="129"/>
      <c r="AF28" s="5">
        <v>1.9791273764716266</v>
      </c>
      <c r="AG28" s="5">
        <v>2.3636228619520283</v>
      </c>
      <c r="AH28" s="5">
        <v>2.0036194951503106</v>
      </c>
      <c r="AI28" s="5">
        <v>3.0323762493589639</v>
      </c>
      <c r="AJ28" s="5">
        <v>2.7398760088899285</v>
      </c>
      <c r="AK28" s="5">
        <v>2.2456786869415923</v>
      </c>
      <c r="AL28" s="72">
        <f t="shared" si="12"/>
        <v>2.4076984850086811</v>
      </c>
      <c r="AM28" s="71">
        <f t="shared" si="13"/>
        <v>0.35504855347182696</v>
      </c>
      <c r="AN28" s="70">
        <f t="shared" si="14"/>
        <v>0.14746387709362488</v>
      </c>
      <c r="AO28" s="5">
        <v>2.1573684300957026</v>
      </c>
      <c r="AP28" s="5">
        <v>2.2868922783603427</v>
      </c>
      <c r="AQ28" s="72">
        <f t="shared" si="15"/>
        <v>2.2221303542280229</v>
      </c>
      <c r="AR28" s="71">
        <f t="shared" si="16"/>
        <v>6.476192413232007E-2</v>
      </c>
      <c r="AS28" s="70">
        <f t="shared" si="17"/>
        <v>2.9144070692836841E-2</v>
      </c>
    </row>
    <row r="29" spans="2:45" x14ac:dyDescent="0.3">
      <c r="B29" s="6" t="s">
        <v>28</v>
      </c>
      <c r="C29" s="5">
        <v>1.6010079236475534</v>
      </c>
      <c r="D29" s="5">
        <v>1.5176596602452115</v>
      </c>
      <c r="E29" s="5">
        <v>1.1817872744523703</v>
      </c>
      <c r="F29" s="5">
        <v>1.3444444444444443</v>
      </c>
      <c r="G29" s="5">
        <v>1.2474344251167673</v>
      </c>
      <c r="H29" s="5">
        <v>1.8086138904279245</v>
      </c>
      <c r="I29" s="5">
        <v>1.3838357731603916</v>
      </c>
      <c r="J29" s="5">
        <v>1.9939266275100709</v>
      </c>
      <c r="K29" s="5">
        <v>1.2771828816157991</v>
      </c>
      <c r="L29" s="5">
        <v>1.8241995741369725</v>
      </c>
      <c r="N29" s="6" t="s">
        <v>28</v>
      </c>
      <c r="O29" s="5">
        <v>1.6010079236475534</v>
      </c>
      <c r="P29" s="5">
        <v>1.5176596602452115</v>
      </c>
      <c r="Q29" s="129"/>
      <c r="R29" s="5">
        <v>1.3444444444444443</v>
      </c>
      <c r="S29" s="5">
        <v>1.2474344251167673</v>
      </c>
      <c r="T29" s="5">
        <v>1.8086138904279245</v>
      </c>
      <c r="U29" s="5">
        <v>1.3838357731603916</v>
      </c>
      <c r="V29" s="5">
        <v>1.9939266275100709</v>
      </c>
      <c r="W29" s="5">
        <v>1.2771828816157991</v>
      </c>
      <c r="X29" s="5">
        <v>1.8241995741369725</v>
      </c>
      <c r="Y29" s="72">
        <f t="shared" si="9"/>
        <v>1.5553672444783482</v>
      </c>
      <c r="Z29" s="71">
        <f t="shared" si="10"/>
        <v>0.25350095009928125</v>
      </c>
      <c r="AA29" s="70">
        <f t="shared" si="11"/>
        <v>0.16298462694211005</v>
      </c>
      <c r="AC29" s="6" t="s">
        <v>28</v>
      </c>
      <c r="AD29" s="5">
        <v>1.6010079236475534</v>
      </c>
      <c r="AE29" s="129"/>
      <c r="AF29" s="5">
        <v>1.3444444444444443</v>
      </c>
      <c r="AG29" s="5">
        <v>1.2474344251167673</v>
      </c>
      <c r="AH29" s="5">
        <v>1.8086138904279245</v>
      </c>
      <c r="AI29" s="5">
        <v>1.3838357731603916</v>
      </c>
      <c r="AJ29" s="5">
        <v>1.2771828816157991</v>
      </c>
      <c r="AK29" s="5">
        <v>1.8241995741369725</v>
      </c>
      <c r="AL29" s="72">
        <f t="shared" si="12"/>
        <v>1.4981027017928361</v>
      </c>
      <c r="AM29" s="71">
        <f t="shared" si="13"/>
        <v>0.22729898372421059</v>
      </c>
      <c r="AN29" s="70">
        <f t="shared" si="14"/>
        <v>0.15172456698208561</v>
      </c>
      <c r="AO29" s="5">
        <v>1.5176596602452115</v>
      </c>
      <c r="AP29" s="5">
        <v>1.9939266275100709</v>
      </c>
      <c r="AQ29" s="72">
        <f t="shared" si="15"/>
        <v>1.7557931438776411</v>
      </c>
      <c r="AR29" s="71">
        <f t="shared" si="16"/>
        <v>0.23813348363242998</v>
      </c>
      <c r="AS29" s="70">
        <f t="shared" si="17"/>
        <v>0.13562730009670501</v>
      </c>
    </row>
    <row r="30" spans="2:45" x14ac:dyDescent="0.3">
      <c r="B30" s="6" t="s">
        <v>29</v>
      </c>
      <c r="C30" s="5">
        <v>2.2786272304465451</v>
      </c>
      <c r="D30" s="5">
        <v>2.2625513307331491</v>
      </c>
      <c r="E30" s="5">
        <v>2.0198473562319355</v>
      </c>
      <c r="F30" s="5">
        <v>2.0046175174749412</v>
      </c>
      <c r="G30" s="5">
        <v>2.1281838659372756</v>
      </c>
      <c r="H30" s="5">
        <v>2.4241038616784145</v>
      </c>
      <c r="I30" s="5">
        <v>1.9933414462697896</v>
      </c>
      <c r="J30" s="5">
        <v>2.4606291706387031</v>
      </c>
      <c r="K30" s="5">
        <v>1.8752669485152813</v>
      </c>
      <c r="L30" s="5">
        <v>2.4492589043559234</v>
      </c>
      <c r="N30" s="6" t="s">
        <v>29</v>
      </c>
      <c r="O30" s="5">
        <v>2.2786272304465451</v>
      </c>
      <c r="P30" s="5">
        <v>2.2625513307331491</v>
      </c>
      <c r="Q30" s="129"/>
      <c r="R30" s="5">
        <v>2.0046175174749412</v>
      </c>
      <c r="S30" s="5">
        <v>2.1281838659372756</v>
      </c>
      <c r="T30" s="5">
        <v>2.4241038616784145</v>
      </c>
      <c r="U30" s="5">
        <v>1.9933414462697896</v>
      </c>
      <c r="V30" s="5">
        <v>2.4606291706387031</v>
      </c>
      <c r="W30" s="5">
        <v>1.8752669485152813</v>
      </c>
      <c r="X30" s="5">
        <v>2.4492589043559234</v>
      </c>
      <c r="Y30" s="72">
        <f t="shared" si="9"/>
        <v>2.2085089195611136</v>
      </c>
      <c r="Z30" s="71">
        <f t="shared" si="10"/>
        <v>0.20580859119548306</v>
      </c>
      <c r="AA30" s="70">
        <f t="shared" si="11"/>
        <v>9.3188933661351211E-2</v>
      </c>
      <c r="AC30" s="6" t="s">
        <v>29</v>
      </c>
      <c r="AD30" s="5">
        <v>2.2786272304465451</v>
      </c>
      <c r="AE30" s="129"/>
      <c r="AF30" s="5">
        <v>2.0046175174749412</v>
      </c>
      <c r="AG30" s="5">
        <v>2.1281838659372756</v>
      </c>
      <c r="AH30" s="5">
        <v>2.4241038616784145</v>
      </c>
      <c r="AI30" s="5">
        <v>1.9933414462697896</v>
      </c>
      <c r="AJ30" s="5">
        <v>1.8752669485152813</v>
      </c>
      <c r="AK30" s="5">
        <v>2.4492589043559234</v>
      </c>
      <c r="AL30" s="72">
        <f t="shared" si="12"/>
        <v>2.1647713963825961</v>
      </c>
      <c r="AM30" s="71">
        <f t="shared" si="13"/>
        <v>0.20748100985170098</v>
      </c>
      <c r="AN30" s="70">
        <f t="shared" si="14"/>
        <v>9.5844304945274378E-2</v>
      </c>
      <c r="AO30" s="5">
        <v>2.2625513307331491</v>
      </c>
      <c r="AP30" s="5">
        <v>2.4606291706387031</v>
      </c>
      <c r="AQ30" s="72">
        <f t="shared" si="15"/>
        <v>2.3615902506859259</v>
      </c>
      <c r="AR30" s="71">
        <f t="shared" si="16"/>
        <v>9.9038919952777027E-2</v>
      </c>
      <c r="AS30" s="70">
        <f t="shared" si="17"/>
        <v>4.193738516832507E-2</v>
      </c>
    </row>
    <row r="31" spans="2:45" x14ac:dyDescent="0.3">
      <c r="B31" s="6" t="s">
        <v>30</v>
      </c>
      <c r="C31" s="5">
        <v>1.3627038518144108</v>
      </c>
      <c r="D31" s="5">
        <v>1.4105791957502982</v>
      </c>
      <c r="E31" s="5">
        <v>1.5647928556007116</v>
      </c>
      <c r="F31" s="5">
        <v>1.9408004544064312</v>
      </c>
      <c r="G31" s="5">
        <v>1.5752024391765211</v>
      </c>
      <c r="H31" s="5">
        <v>1.616565198970114</v>
      </c>
      <c r="I31" s="5">
        <v>1.5341818729689372</v>
      </c>
      <c r="J31" s="5">
        <v>1.7560503090500936</v>
      </c>
      <c r="K31" s="5">
        <v>1.5014089004482645</v>
      </c>
      <c r="L31" s="5">
        <v>1.7311281672932493</v>
      </c>
      <c r="N31" s="6" t="s">
        <v>30</v>
      </c>
      <c r="O31" s="5">
        <v>1.3627038518144108</v>
      </c>
      <c r="P31" s="5">
        <v>1.4105791957502982</v>
      </c>
      <c r="Q31" s="129"/>
      <c r="R31" s="5">
        <v>1.9408004544064312</v>
      </c>
      <c r="S31" s="5">
        <v>1.5752024391765211</v>
      </c>
      <c r="T31" s="5">
        <v>1.616565198970114</v>
      </c>
      <c r="U31" s="5">
        <v>1.5341818729689372</v>
      </c>
      <c r="V31" s="5">
        <v>1.7560503090500936</v>
      </c>
      <c r="W31" s="5">
        <v>1.5014089004482645</v>
      </c>
      <c r="X31" s="5">
        <v>1.7311281672932493</v>
      </c>
      <c r="Y31" s="72">
        <f t="shared" si="9"/>
        <v>1.6031800433198133</v>
      </c>
      <c r="Z31" s="71">
        <f t="shared" si="10"/>
        <v>0.17150688015970511</v>
      </c>
      <c r="AA31" s="70">
        <f t="shared" si="11"/>
        <v>0.10697917609088635</v>
      </c>
      <c r="AC31" s="6" t="s">
        <v>30</v>
      </c>
      <c r="AD31" s="5">
        <v>1.3627038518144108</v>
      </c>
      <c r="AE31" s="129"/>
      <c r="AF31" s="5">
        <v>1.9408004544064312</v>
      </c>
      <c r="AG31" s="5">
        <v>1.5752024391765211</v>
      </c>
      <c r="AH31" s="5">
        <v>1.616565198970114</v>
      </c>
      <c r="AI31" s="5">
        <v>1.5341818729689372</v>
      </c>
      <c r="AJ31" s="5">
        <v>1.5014089004482645</v>
      </c>
      <c r="AK31" s="5">
        <v>1.7311281672932493</v>
      </c>
      <c r="AL31" s="72">
        <f t="shared" si="12"/>
        <v>1.6088558407254183</v>
      </c>
      <c r="AM31" s="71">
        <f t="shared" si="13"/>
        <v>0.17073018902716758</v>
      </c>
      <c r="AN31" s="70">
        <f t="shared" si="14"/>
        <v>0.10611900998549809</v>
      </c>
      <c r="AO31" s="5">
        <v>1.4105791957502982</v>
      </c>
      <c r="AP31" s="5">
        <v>1.7560503090500936</v>
      </c>
      <c r="AQ31" s="72">
        <f t="shared" si="15"/>
        <v>1.583314752400196</v>
      </c>
      <c r="AR31" s="71">
        <f t="shared" si="16"/>
        <v>0.17273555664989682</v>
      </c>
      <c r="AS31" s="70">
        <f t="shared" si="17"/>
        <v>0.10909742133586617</v>
      </c>
    </row>
    <row r="32" spans="2:45" x14ac:dyDescent="0.3">
      <c r="B32" s="6" t="s">
        <v>31</v>
      </c>
      <c r="C32" s="5">
        <v>3.5608110162020852</v>
      </c>
      <c r="D32" s="5">
        <v>3.2975958316867406</v>
      </c>
      <c r="E32" s="5">
        <v>4.0711184396999771</v>
      </c>
      <c r="F32" s="5">
        <v>2.9702083350052564</v>
      </c>
      <c r="G32" s="5">
        <v>3.1687318993044382</v>
      </c>
      <c r="H32" s="5">
        <v>2.9196473683153603</v>
      </c>
      <c r="I32" s="5">
        <v>4.3835674310586201</v>
      </c>
      <c r="J32" s="5">
        <v>3.2405147759771205</v>
      </c>
      <c r="K32" s="5">
        <v>4.0462827732566877</v>
      </c>
      <c r="L32" s="5">
        <v>2.8973452591802502</v>
      </c>
      <c r="N32" s="6" t="s">
        <v>31</v>
      </c>
      <c r="O32" s="5">
        <v>3.5608110162020852</v>
      </c>
      <c r="P32" s="5">
        <v>3.2975958316867406</v>
      </c>
      <c r="Q32" s="129"/>
      <c r="R32" s="5">
        <v>2.9702083350052564</v>
      </c>
      <c r="S32" s="5">
        <v>3.1687318993044382</v>
      </c>
      <c r="T32" s="5">
        <v>2.9196473683153603</v>
      </c>
      <c r="U32" s="5">
        <v>4.3835674310586201</v>
      </c>
      <c r="V32" s="5">
        <v>3.2405147759771205</v>
      </c>
      <c r="W32" s="5">
        <v>4.0462827732566877</v>
      </c>
      <c r="X32" s="5">
        <v>2.8973452591802502</v>
      </c>
      <c r="Y32" s="72">
        <f t="shared" si="9"/>
        <v>3.3871894099985074</v>
      </c>
      <c r="Z32" s="71">
        <f t="shared" si="10"/>
        <v>0.49069088433629715</v>
      </c>
      <c r="AA32" s="70">
        <f t="shared" si="11"/>
        <v>0.14486667999369821</v>
      </c>
      <c r="AC32" s="6" t="s">
        <v>31</v>
      </c>
      <c r="AD32" s="5">
        <v>3.5608110162020852</v>
      </c>
      <c r="AE32" s="129"/>
      <c r="AF32" s="5">
        <v>2.9702083350052564</v>
      </c>
      <c r="AG32" s="5">
        <v>3.1687318993044382</v>
      </c>
      <c r="AH32" s="5">
        <v>2.9196473683153603</v>
      </c>
      <c r="AI32" s="5">
        <v>4.3835674310586201</v>
      </c>
      <c r="AJ32" s="5">
        <v>4.0462827732566877</v>
      </c>
      <c r="AK32" s="5">
        <v>2.8973452591802502</v>
      </c>
      <c r="AL32" s="72">
        <f t="shared" si="12"/>
        <v>3.4209420117603853</v>
      </c>
      <c r="AM32" s="71">
        <f t="shared" si="13"/>
        <v>0.55155400866445181</v>
      </c>
      <c r="AN32" s="70">
        <f t="shared" si="14"/>
        <v>0.16122869278939553</v>
      </c>
      <c r="AO32" s="5">
        <v>3.2975958316867406</v>
      </c>
      <c r="AP32" s="5">
        <v>3.2405147759771205</v>
      </c>
      <c r="AQ32" s="72">
        <f t="shared" si="15"/>
        <v>3.2690553038319305</v>
      </c>
      <c r="AR32" s="71">
        <f t="shared" si="16"/>
        <v>2.8540527854810094E-2</v>
      </c>
      <c r="AS32" s="70">
        <f t="shared" si="17"/>
        <v>8.7305123964575865E-3</v>
      </c>
    </row>
    <row r="33" spans="2:45" x14ac:dyDescent="0.3">
      <c r="B33" s="6" t="s">
        <v>32</v>
      </c>
      <c r="C33" s="5">
        <v>2.6458339666230959</v>
      </c>
      <c r="D33" s="5">
        <v>1.6650229377502104</v>
      </c>
      <c r="E33" s="5">
        <v>1.4734236548485338</v>
      </c>
      <c r="F33" s="5">
        <v>1.8583526607654464</v>
      </c>
      <c r="G33" s="5">
        <v>2.130953736478626</v>
      </c>
      <c r="H33" s="5">
        <v>2.3076856035504147</v>
      </c>
      <c r="I33" s="5">
        <v>1.9212481874002261</v>
      </c>
      <c r="J33" s="5">
        <v>2.6665395614871299</v>
      </c>
      <c r="K33" s="5">
        <v>1.7014688434737564</v>
      </c>
      <c r="L33" s="5">
        <v>2.3873453330804306</v>
      </c>
      <c r="N33" s="6" t="s">
        <v>32</v>
      </c>
      <c r="O33" s="5">
        <v>2.6458339666230959</v>
      </c>
      <c r="P33" s="5">
        <v>1.6650229377502104</v>
      </c>
      <c r="Q33" s="130"/>
      <c r="R33" s="5">
        <v>1.8583526607654464</v>
      </c>
      <c r="S33" s="5">
        <v>2.130953736478626</v>
      </c>
      <c r="T33" s="5">
        <v>2.3076856035504147</v>
      </c>
      <c r="U33" s="5">
        <v>1.9212481874002261</v>
      </c>
      <c r="V33" s="5">
        <v>2.6665395614871299</v>
      </c>
      <c r="W33" s="5">
        <v>1.7014688434737564</v>
      </c>
      <c r="X33" s="5">
        <v>2.3873453330804306</v>
      </c>
      <c r="Y33" s="72">
        <f t="shared" si="9"/>
        <v>2.1427167589565923</v>
      </c>
      <c r="Z33" s="71">
        <f t="shared" si="10"/>
        <v>0.36017215930215651</v>
      </c>
      <c r="AA33" s="70">
        <f t="shared" si="11"/>
        <v>0.16809135309024434</v>
      </c>
      <c r="AC33" s="6" t="s">
        <v>32</v>
      </c>
      <c r="AD33" s="5">
        <v>2.6458339666230959</v>
      </c>
      <c r="AE33" s="130"/>
      <c r="AF33" s="5">
        <v>1.8583526607654464</v>
      </c>
      <c r="AG33" s="5">
        <v>2.130953736478626</v>
      </c>
      <c r="AH33" s="5">
        <v>2.3076856035504147</v>
      </c>
      <c r="AI33" s="5">
        <v>1.9212481874002261</v>
      </c>
      <c r="AJ33" s="5">
        <v>1.7014688434737564</v>
      </c>
      <c r="AK33" s="5">
        <v>2.3873453330804306</v>
      </c>
      <c r="AL33" s="72">
        <f t="shared" si="12"/>
        <v>2.1361269044817135</v>
      </c>
      <c r="AM33" s="71">
        <f t="shared" si="13"/>
        <v>0.30813497981141641</v>
      </c>
      <c r="AN33" s="70">
        <f t="shared" si="14"/>
        <v>0.14424937917542821</v>
      </c>
      <c r="AO33" s="5">
        <v>1.6650229377502104</v>
      </c>
      <c r="AP33" s="5">
        <v>2.6665395614871299</v>
      </c>
      <c r="AQ33" s="72">
        <f t="shared" si="15"/>
        <v>2.1657812496186701</v>
      </c>
      <c r="AR33" s="71">
        <f t="shared" si="16"/>
        <v>0.50075831186845954</v>
      </c>
      <c r="AS33" s="70">
        <f t="shared" si="17"/>
        <v>0.23121370727382012</v>
      </c>
    </row>
    <row r="34" spans="2:45" x14ac:dyDescent="0.3">
      <c r="AA34" s="69">
        <f>AVERAGE(AA4:AA33)</f>
        <v>0.12153232492341683</v>
      </c>
      <c r="AC34" s="6" t="s">
        <v>47</v>
      </c>
      <c r="AN34" s="69">
        <f>AVERAGE(AN4:AN33)</f>
        <v>0.11950975834034643</v>
      </c>
      <c r="AS34" s="69">
        <f>AVERAGE(AS4:AS33)</f>
        <v>7.0105253314473759E-2</v>
      </c>
    </row>
    <row r="35" spans="2:45" x14ac:dyDescent="0.3">
      <c r="AC35" s="6" t="s">
        <v>46</v>
      </c>
    </row>
    <row r="36" spans="2:45" x14ac:dyDescent="0.3">
      <c r="AC36" s="6" t="s">
        <v>48</v>
      </c>
    </row>
  </sheetData>
  <mergeCells count="8">
    <mergeCell ref="AG2:AK2"/>
    <mergeCell ref="AE3:AE33"/>
    <mergeCell ref="AD2:AF2"/>
    <mergeCell ref="C2:F2"/>
    <mergeCell ref="O2:R2"/>
    <mergeCell ref="Q3:Q33"/>
    <mergeCell ref="G2:L2"/>
    <mergeCell ref="S2:X2"/>
  </mergeCells>
  <conditionalFormatting sqref="C4:L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L5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L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L7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L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L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L1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L11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L1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L13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L1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L15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L1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L1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L1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L2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:L2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:L2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:L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L2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:L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L2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:L2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:L2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:L2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:L3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L3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:L3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L33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P4 R4:X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:P5 R5:X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:P6 R6:X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:P7 R7:X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:P8 R8:X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:P9 R9:X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P10 R10:X1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:P11 R11:X1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:P12 R12:X1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:P13 R13:X1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:P14 R14:X1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:P15 R15:X1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:P16 R16:X1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:P18 R18:X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:P19 R19:X1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:P20 R20:X2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:P21 R21:X2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:P22 R22:X2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:P23 R23:X2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:P24 R24:X2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:P25 R25:X2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6:P26 R26:X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7:P27 R27:X2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8:P28 R28:X2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P29 R29:X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:P30 R30:X3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1:P31 R31:X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2:P32 R32:X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3:P33 R33:X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:AA33">
    <cfRule type="cellIs" dxfId="7" priority="63" operator="greaterThanOrEqual">
      <formula>0.2</formula>
    </cfRule>
    <cfRule type="cellIs" dxfId="6" priority="64" operator="greaterThanOrEqual">
      <formula>0.1</formula>
    </cfRule>
  </conditionalFormatting>
  <conditionalFormatting sqref="AN4:AN33">
    <cfRule type="cellIs" dxfId="5" priority="61" operator="greaterThanOrEqual">
      <formula>0.2</formula>
    </cfRule>
    <cfRule type="cellIs" dxfId="4" priority="62" operator="greaterThanOrEqual">
      <formula>0.1</formula>
    </cfRule>
  </conditionalFormatting>
  <conditionalFormatting sqref="AO4:AP4 AD4 AF4:AK4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5:AP5 AD5 AF5:AK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6:AP6 AD6 AF6:AK6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:AP7 AD7 AF7:AK7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:AP8 AD8 AF8:AK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9:AP9 AD9 AF9:AK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0:AP10 AD10 AF10:AK10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1:AP11 AD11 AF11:AK1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2:AP12 AD12 AF12:AK1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3:AP13 AD13 AF13:AK13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4:AP14 AD14 AF14:AK14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5:AP15 AD15 AF15:AK15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6:AP16 AD16 AF16:AK16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8:AP18 AD18 AF18:AK1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9:AP19 AD19 AF19:AK1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0:AP20 AD20 AF20:AK2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1:AP21 AD21 AF21:AK21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2:AP22 AD22 AF22:AK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3:AP23 AD23 AF23:AK23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4:AP24 AD24 AF24:AK2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5:AP25 AD25 AF25:AK25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6:AP26 AD26 AF26:AK26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7:AP27 AD27 AF27:AK2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8:AP28 AD28 AF28:AK2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9:AP29 AD29 AF29:AK2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0:AP30 AD30 AF30:AK30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1:AP31 AD31 AF31:AK31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2:AP32 AD32 AF32:AK3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3:AP33 AD33 AF33:AK3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4:AS33">
    <cfRule type="cellIs" dxfId="3" priority="59" operator="greaterThanOrEqual">
      <formula>0.2</formula>
    </cfRule>
    <cfRule type="cellIs" dxfId="2" priority="60" operator="greaterThanOrEqual">
      <formula>0.1</formula>
    </cfRule>
  </conditionalFormatting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115"/>
  <sheetViews>
    <sheetView zoomScale="70" zoomScaleNormal="70" zoomScalePageLayoutView="70" workbookViewId="0">
      <selection activeCell="V75" sqref="V75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2020</v>
      </c>
    </row>
    <row r="2" spans="1:39" ht="15" thickBot="1" x14ac:dyDescent="0.35"/>
    <row r="3" spans="1:39" x14ac:dyDescent="0.3">
      <c r="A3" s="135" t="s">
        <v>147</v>
      </c>
      <c r="B3" s="136"/>
      <c r="C3" s="136"/>
      <c r="D3" s="136"/>
      <c r="E3" s="136"/>
      <c r="F3" s="136"/>
      <c r="G3" s="137"/>
      <c r="I3" s="135" t="s">
        <v>148</v>
      </c>
      <c r="J3" s="136"/>
      <c r="K3" s="136"/>
      <c r="L3" s="136"/>
      <c r="M3" s="136"/>
      <c r="N3" s="136"/>
      <c r="O3" s="137"/>
      <c r="Q3" s="135" t="s">
        <v>160</v>
      </c>
      <c r="R3" s="136"/>
      <c r="S3" s="136"/>
      <c r="T3" s="136"/>
      <c r="U3" s="136"/>
      <c r="V3" s="136"/>
      <c r="W3" s="137"/>
      <c r="Y3" s="135" t="s">
        <v>149</v>
      </c>
      <c r="Z3" s="136"/>
      <c r="AA3" s="136"/>
      <c r="AB3" s="136"/>
      <c r="AC3" s="136"/>
      <c r="AD3" s="136"/>
      <c r="AE3" s="137"/>
      <c r="AG3" s="135" t="s">
        <v>150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>
        <v>2100</v>
      </c>
      <c r="S5" s="6">
        <v>5</v>
      </c>
      <c r="T5" s="2">
        <f t="shared" ref="T5:T38" si="6">(R5+10*S5)/1000</f>
        <v>2.15</v>
      </c>
      <c r="U5" s="7">
        <v>1.1249999999999998E-2</v>
      </c>
      <c r="V5" s="4">
        <f t="shared" ref="V5:V38" si="7">IF(R5="","",U5/T5)</f>
        <v>5.2325581395348828E-3</v>
      </c>
      <c r="W5" s="12">
        <f t="shared" ref="W5:W38" si="8">IF(V5="","",V5/V$18)</f>
        <v>1.7462602137020737</v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>
        <v>2100</v>
      </c>
      <c r="S6" s="6">
        <v>5</v>
      </c>
      <c r="T6" s="2">
        <f t="shared" si="6"/>
        <v>2.15</v>
      </c>
      <c r="U6" s="7">
        <v>8.9467592592592585E-3</v>
      </c>
      <c r="V6" s="4">
        <f t="shared" si="7"/>
        <v>4.1612833763996554E-3</v>
      </c>
      <c r="W6" s="12">
        <f t="shared" si="8"/>
        <v>1.3887439765346741</v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>
        <v>4000</v>
      </c>
      <c r="S7" s="6">
        <v>55</v>
      </c>
      <c r="T7" s="2">
        <f t="shared" si="6"/>
        <v>4.55</v>
      </c>
      <c r="U7" s="7">
        <v>1.7685185185185182E-2</v>
      </c>
      <c r="V7" s="4">
        <f t="shared" si="7"/>
        <v>3.8868538868538863E-3</v>
      </c>
      <c r="W7" s="12">
        <f t="shared" si="8"/>
        <v>1.2971586971586968</v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/>
      <c r="AI7" s="6"/>
      <c r="AJ7" s="2">
        <f t="shared" si="12"/>
        <v>0</v>
      </c>
      <c r="AK7" s="7"/>
      <c r="AL7" s="4" t="str">
        <f t="shared" si="13"/>
        <v/>
      </c>
      <c r="AM7" s="12" t="str">
        <f t="shared" si="14"/>
        <v/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>
        <v>4000</v>
      </c>
      <c r="S8" s="6">
        <v>55</v>
      </c>
      <c r="T8" s="2">
        <f t="shared" si="6"/>
        <v>4.55</v>
      </c>
      <c r="U8" s="7">
        <v>1.7499999999999998E-2</v>
      </c>
      <c r="V8" s="4">
        <f t="shared" si="7"/>
        <v>3.8461538461538459E-3</v>
      </c>
      <c r="W8" s="12">
        <f t="shared" si="8"/>
        <v>1.2835758835758833</v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/>
      <c r="AI8" s="6"/>
      <c r="AJ8" s="2">
        <f t="shared" si="12"/>
        <v>0</v>
      </c>
      <c r="AK8" s="7"/>
      <c r="AL8" s="4" t="str">
        <f t="shared" si="13"/>
        <v/>
      </c>
      <c r="AM8" s="12" t="str">
        <f t="shared" si="14"/>
        <v/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>
        <v>4600</v>
      </c>
      <c r="S9" s="6">
        <v>55</v>
      </c>
      <c r="T9" s="2">
        <f t="shared" si="6"/>
        <v>5.15</v>
      </c>
      <c r="U9" s="7">
        <v>2.449074074074074E-2</v>
      </c>
      <c r="V9" s="4">
        <f t="shared" si="7"/>
        <v>4.7554836389787844E-3</v>
      </c>
      <c r="W9" s="12">
        <f t="shared" si="8"/>
        <v>1.5870462695705412</v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/>
      <c r="AI9" s="6"/>
      <c r="AJ9" s="2">
        <f t="shared" si="12"/>
        <v>0</v>
      </c>
      <c r="AK9" s="7"/>
      <c r="AL9" s="4" t="str">
        <f t="shared" si="13"/>
        <v/>
      </c>
      <c r="AM9" s="12" t="str">
        <f t="shared" si="14"/>
        <v/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>
        <v>6500</v>
      </c>
      <c r="S10" s="6">
        <v>75</v>
      </c>
      <c r="T10" s="2">
        <f t="shared" si="6"/>
        <v>7.25</v>
      </c>
      <c r="U10" s="7">
        <v>3.3553240740740745E-2</v>
      </c>
      <c r="V10" s="4">
        <f t="shared" si="7"/>
        <v>4.6280332056194131E-3</v>
      </c>
      <c r="W10" s="12">
        <f t="shared" si="8"/>
        <v>1.5445122708915813</v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/>
      <c r="AI10" s="6"/>
      <c r="AJ10" s="2">
        <f t="shared" si="12"/>
        <v>0</v>
      </c>
      <c r="AK10" s="7"/>
      <c r="AL10" s="4" t="str">
        <f t="shared" si="13"/>
        <v/>
      </c>
      <c r="AM10" s="12" t="str">
        <f t="shared" si="14"/>
        <v/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>
        <v>6200</v>
      </c>
      <c r="S11" s="6">
        <v>110</v>
      </c>
      <c r="T11" s="2">
        <f t="shared" si="6"/>
        <v>7.3</v>
      </c>
      <c r="U11" s="7">
        <v>3.1620370370370368E-2</v>
      </c>
      <c r="V11" s="4">
        <f t="shared" si="7"/>
        <v>4.3315575849822421E-3</v>
      </c>
      <c r="W11" s="12">
        <f t="shared" si="8"/>
        <v>1.4455695421448842</v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/>
      <c r="AI11" s="6"/>
      <c r="AJ11" s="2">
        <f t="shared" si="12"/>
        <v>0</v>
      </c>
      <c r="AK11" s="7"/>
      <c r="AL11" s="4" t="str">
        <f t="shared" si="13"/>
        <v/>
      </c>
      <c r="AM11" s="12" t="str">
        <f t="shared" si="14"/>
        <v/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>
        <v>9100</v>
      </c>
      <c r="S12" s="6">
        <v>200</v>
      </c>
      <c r="T12" s="2">
        <f t="shared" si="6"/>
        <v>11.1</v>
      </c>
      <c r="U12" s="7">
        <v>3.788194444444444E-2</v>
      </c>
      <c r="V12" s="4">
        <f t="shared" si="7"/>
        <v>3.4127877877877877E-3</v>
      </c>
      <c r="W12" s="12">
        <f t="shared" si="8"/>
        <v>1.1389487460433405</v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/>
      <c r="AI12" s="6"/>
      <c r="AJ12" s="2">
        <f t="shared" si="12"/>
        <v>0</v>
      </c>
      <c r="AK12" s="7"/>
      <c r="AL12" s="4" t="str">
        <f t="shared" si="13"/>
        <v/>
      </c>
      <c r="AM12" s="12" t="str">
        <f t="shared" si="14"/>
        <v/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>
        <v>7100</v>
      </c>
      <c r="S13" s="6">
        <v>150</v>
      </c>
      <c r="T13" s="2">
        <f t="shared" si="6"/>
        <v>8.6</v>
      </c>
      <c r="U13" s="7">
        <v>4.2326388888888893E-2</v>
      </c>
      <c r="V13" s="4">
        <f t="shared" si="7"/>
        <v>4.9216731266149881E-3</v>
      </c>
      <c r="W13" s="12">
        <f t="shared" si="8"/>
        <v>1.6425086423632937</v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/>
      <c r="AI13" s="6"/>
      <c r="AJ13" s="2">
        <f t="shared" si="12"/>
        <v>0</v>
      </c>
      <c r="AK13" s="7"/>
      <c r="AL13" s="4" t="str">
        <f t="shared" si="13"/>
        <v/>
      </c>
      <c r="AM13" s="12" t="str">
        <f t="shared" si="14"/>
        <v/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>
        <v>10700</v>
      </c>
      <c r="S14" s="6">
        <v>310</v>
      </c>
      <c r="T14" s="2">
        <f t="shared" si="6"/>
        <v>13.8</v>
      </c>
      <c r="U14" s="7">
        <v>5.5833333333333325E-2</v>
      </c>
      <c r="V14" s="4">
        <f t="shared" si="7"/>
        <v>4.0458937198067629E-3</v>
      </c>
      <c r="W14" s="12">
        <f t="shared" si="8"/>
        <v>1.3502350176263216</v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/>
      <c r="AI14" s="6"/>
      <c r="AJ14" s="2">
        <f t="shared" si="12"/>
        <v>0</v>
      </c>
      <c r="AK14" s="7"/>
      <c r="AL14" s="4" t="str">
        <f t="shared" si="13"/>
        <v/>
      </c>
      <c r="AM14" s="12" t="str">
        <f t="shared" si="14"/>
        <v/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>
        <v>9100</v>
      </c>
      <c r="S15" s="6">
        <v>190</v>
      </c>
      <c r="T15" s="2">
        <f t="shared" si="6"/>
        <v>11</v>
      </c>
      <c r="U15" s="7">
        <v>4.4131944444444439E-2</v>
      </c>
      <c r="V15" s="4">
        <f t="shared" si="7"/>
        <v>4.0119949494949493E-3</v>
      </c>
      <c r="W15" s="12">
        <f t="shared" si="8"/>
        <v>1.33892199017199</v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/>
      <c r="AI15" s="6"/>
      <c r="AJ15" s="2">
        <f t="shared" si="12"/>
        <v>0</v>
      </c>
      <c r="AK15" s="7"/>
      <c r="AL15" s="4" t="str">
        <f t="shared" si="13"/>
        <v/>
      </c>
      <c r="AM15" s="12" t="str">
        <f t="shared" si="14"/>
        <v/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>
        <v>13000</v>
      </c>
      <c r="S16" s="6">
        <v>375</v>
      </c>
      <c r="T16" s="2">
        <f t="shared" si="6"/>
        <v>16.75</v>
      </c>
      <c r="U16" s="7">
        <v>5.0682870370370371E-2</v>
      </c>
      <c r="V16" s="4">
        <f t="shared" si="7"/>
        <v>3.0258430071862909E-3</v>
      </c>
      <c r="W16" s="12">
        <f t="shared" si="8"/>
        <v>1.0098137689928735</v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/>
      <c r="AI16" s="6"/>
      <c r="AJ16" s="2">
        <f t="shared" si="12"/>
        <v>0</v>
      </c>
      <c r="AK16" s="7"/>
      <c r="AL16" s="4" t="str">
        <f t="shared" si="13"/>
        <v/>
      </c>
      <c r="AM16" s="12" t="str">
        <f t="shared" si="14"/>
        <v/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>
        <v>9700</v>
      </c>
      <c r="S17" s="6">
        <v>245</v>
      </c>
      <c r="T17" s="2">
        <f t="shared" si="6"/>
        <v>12.15</v>
      </c>
      <c r="U17" s="7">
        <v>4.8634259259259259E-2</v>
      </c>
      <c r="V17" s="4">
        <f t="shared" si="7"/>
        <v>4.0028196921201038E-3</v>
      </c>
      <c r="W17" s="12">
        <f t="shared" si="8"/>
        <v>1.3358599340080821</v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/>
      <c r="AI17" s="6"/>
      <c r="AJ17" s="2">
        <f t="shared" si="12"/>
        <v>0</v>
      </c>
      <c r="AK17" s="7"/>
      <c r="AL17" s="4" t="str">
        <f t="shared" si="13"/>
        <v/>
      </c>
      <c r="AM17" s="12" t="str">
        <f t="shared" si="14"/>
        <v/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>
        <v>13400</v>
      </c>
      <c r="S18" s="6">
        <v>375</v>
      </c>
      <c r="T18" s="2">
        <f t="shared" si="6"/>
        <v>17.149999999999999</v>
      </c>
      <c r="U18" s="7">
        <v>5.1388888888888894E-2</v>
      </c>
      <c r="V18" s="4">
        <f t="shared" si="7"/>
        <v>2.996436669906058E-3</v>
      </c>
      <c r="W18" s="12">
        <f t="shared" si="8"/>
        <v>1</v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/>
      <c r="AI18" s="6"/>
      <c r="AJ18" s="2">
        <f t="shared" si="12"/>
        <v>0</v>
      </c>
      <c r="AK18" s="7"/>
      <c r="AL18" s="4" t="str">
        <f t="shared" si="13"/>
        <v/>
      </c>
      <c r="AM18" s="12" t="str">
        <f t="shared" si="14"/>
        <v/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>
        <v>7100</v>
      </c>
      <c r="S19" s="6">
        <v>150</v>
      </c>
      <c r="T19" s="2">
        <f t="shared" si="6"/>
        <v>8.6</v>
      </c>
      <c r="U19" s="7">
        <v>4.3645833333333335E-2</v>
      </c>
      <c r="V19" s="4">
        <f t="shared" si="7"/>
        <v>5.0750968992248069E-3</v>
      </c>
      <c r="W19" s="12">
        <f t="shared" si="8"/>
        <v>1.6937107165304839</v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/>
      <c r="AI19" s="6"/>
      <c r="AJ19" s="2">
        <f t="shared" si="12"/>
        <v>0</v>
      </c>
      <c r="AK19" s="7"/>
      <c r="AL19" s="4" t="str">
        <f t="shared" si="13"/>
        <v/>
      </c>
      <c r="AM19" s="12" t="str">
        <f t="shared" si="14"/>
        <v/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>
        <v>11200</v>
      </c>
      <c r="S20" s="6">
        <v>310</v>
      </c>
      <c r="T20" s="2">
        <f t="shared" si="6"/>
        <v>14.3</v>
      </c>
      <c r="U20" s="7">
        <v>5.2615740740740741E-2</v>
      </c>
      <c r="V20" s="4">
        <f t="shared" si="7"/>
        <v>3.6794224294224294E-3</v>
      </c>
      <c r="W20" s="12">
        <f t="shared" si="8"/>
        <v>1.2279326529326529</v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/>
      <c r="AI20" s="6"/>
      <c r="AJ20" s="2">
        <f t="shared" si="12"/>
        <v>0</v>
      </c>
      <c r="AK20" s="7"/>
      <c r="AL20" s="4" t="str">
        <f t="shared" si="13"/>
        <v/>
      </c>
      <c r="AM20" s="12" t="str">
        <f t="shared" si="14"/>
        <v/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>
        <v>6500</v>
      </c>
      <c r="S21" s="6">
        <v>130</v>
      </c>
      <c r="T21" s="2">
        <f t="shared" si="6"/>
        <v>7.8</v>
      </c>
      <c r="U21" s="7">
        <v>5.2523148148148145E-2</v>
      </c>
      <c r="V21" s="4">
        <f t="shared" si="7"/>
        <v>6.7337369420702748E-3</v>
      </c>
      <c r="W21" s="12">
        <f t="shared" si="8"/>
        <v>2.2472482097482094</v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/>
      <c r="AI21" s="6"/>
      <c r="AJ21" s="2">
        <f t="shared" si="12"/>
        <v>0</v>
      </c>
      <c r="AK21" s="7"/>
      <c r="AL21" s="4" t="str">
        <f t="shared" si="13"/>
        <v/>
      </c>
      <c r="AM21" s="12" t="str">
        <f t="shared" si="14"/>
        <v/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>
        <v>10700</v>
      </c>
      <c r="S22" s="6">
        <v>310</v>
      </c>
      <c r="T22" s="2">
        <f t="shared" si="6"/>
        <v>13.8</v>
      </c>
      <c r="U22" s="7">
        <v>5.275462962962963E-2</v>
      </c>
      <c r="V22" s="4">
        <f t="shared" si="7"/>
        <v>3.8227992485238859E-3</v>
      </c>
      <c r="W22" s="12">
        <f t="shared" si="8"/>
        <v>1.2757817600208903</v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/>
      <c r="AI22" s="6"/>
      <c r="AJ22" s="2">
        <f t="shared" si="12"/>
        <v>0</v>
      </c>
      <c r="AK22" s="7"/>
      <c r="AL22" s="4" t="str">
        <f t="shared" si="13"/>
        <v/>
      </c>
      <c r="AM22" s="12" t="str">
        <f t="shared" si="14"/>
        <v/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>
        <v>6500</v>
      </c>
      <c r="S23" s="6">
        <v>130</v>
      </c>
      <c r="T23" s="2">
        <f t="shared" si="6"/>
        <v>7.8</v>
      </c>
      <c r="U23" s="7">
        <v>4.7384259259259258E-2</v>
      </c>
      <c r="V23" s="4">
        <f t="shared" si="7"/>
        <v>6.0749050332383663E-3</v>
      </c>
      <c r="W23" s="12">
        <f t="shared" si="8"/>
        <v>2.0273764148764144</v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/>
      <c r="AI23" s="6"/>
      <c r="AJ23" s="2">
        <f t="shared" si="12"/>
        <v>0</v>
      </c>
      <c r="AK23" s="7"/>
      <c r="AL23" s="4" t="str">
        <f t="shared" si="13"/>
        <v/>
      </c>
      <c r="AM23" s="12" t="str">
        <f t="shared" si="14"/>
        <v/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>
        <v>9700</v>
      </c>
      <c r="S24" s="6">
        <v>245</v>
      </c>
      <c r="T24" s="2">
        <f t="shared" si="6"/>
        <v>12.15</v>
      </c>
      <c r="U24" s="7">
        <v>4.1736111111111113E-2</v>
      </c>
      <c r="V24" s="4">
        <f t="shared" si="7"/>
        <v>3.4350708733424783E-3</v>
      </c>
      <c r="W24" s="12">
        <f t="shared" si="8"/>
        <v>1.1463852741630518</v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/>
      <c r="AI24" s="6"/>
      <c r="AJ24" s="2">
        <f t="shared" si="12"/>
        <v>0</v>
      </c>
      <c r="AK24" s="7"/>
      <c r="AL24" s="4" t="str">
        <f t="shared" si="13"/>
        <v/>
      </c>
      <c r="AM24" s="12" t="str">
        <f t="shared" si="14"/>
        <v/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>
        <v>5000</v>
      </c>
      <c r="S25" s="6">
        <v>100</v>
      </c>
      <c r="T25" s="2">
        <f t="shared" si="6"/>
        <v>6</v>
      </c>
      <c r="U25" s="7">
        <v>3.0648148148148147E-2</v>
      </c>
      <c r="V25" s="4">
        <f t="shared" si="7"/>
        <v>5.1080246913580247E-3</v>
      </c>
      <c r="W25" s="12">
        <f t="shared" si="8"/>
        <v>1.7046996996996995</v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/>
      <c r="AI25" s="6"/>
      <c r="AJ25" s="2">
        <f t="shared" si="12"/>
        <v>0</v>
      </c>
      <c r="AK25" s="7"/>
      <c r="AL25" s="4" t="str">
        <f t="shared" si="13"/>
        <v/>
      </c>
      <c r="AM25" s="12" t="str">
        <f t="shared" si="14"/>
        <v/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>
        <v>9500</v>
      </c>
      <c r="S26" s="6">
        <v>170</v>
      </c>
      <c r="T26" s="2">
        <f t="shared" si="6"/>
        <v>11.2</v>
      </c>
      <c r="U26" s="7">
        <v>4.5486111111111109E-2</v>
      </c>
      <c r="V26" s="4">
        <f t="shared" si="7"/>
        <v>4.061259920634921E-3</v>
      </c>
      <c r="W26" s="12">
        <f t="shared" si="8"/>
        <v>1.3553631756756757</v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/>
      <c r="AI26" s="6"/>
      <c r="AJ26" s="2">
        <f t="shared" si="12"/>
        <v>0</v>
      </c>
      <c r="AK26" s="7"/>
      <c r="AL26" s="4" t="str">
        <f t="shared" si="13"/>
        <v/>
      </c>
      <c r="AM26" s="12" t="str">
        <f t="shared" si="14"/>
        <v/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>
        <v>5000</v>
      </c>
      <c r="S27" s="6">
        <v>100</v>
      </c>
      <c r="T27" s="2">
        <f t="shared" si="6"/>
        <v>6</v>
      </c>
      <c r="U27" s="7">
        <v>3.9108796296296301E-2</v>
      </c>
      <c r="V27" s="4">
        <f t="shared" si="7"/>
        <v>6.5181327160493832E-3</v>
      </c>
      <c r="W27" s="12">
        <f t="shared" si="8"/>
        <v>2.1752946696696696</v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/>
      <c r="AI27" s="6"/>
      <c r="AJ27" s="2">
        <f t="shared" si="12"/>
        <v>0</v>
      </c>
      <c r="AK27" s="7"/>
      <c r="AL27" s="4" t="str">
        <f t="shared" si="13"/>
        <v/>
      </c>
      <c r="AM27" s="12" t="str">
        <f t="shared" si="14"/>
        <v/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>
        <v>7200</v>
      </c>
      <c r="S28" s="6">
        <v>150</v>
      </c>
      <c r="T28" s="2">
        <f t="shared" si="6"/>
        <v>8.6999999999999993</v>
      </c>
      <c r="U28" s="7">
        <v>4.0196759259259258E-2</v>
      </c>
      <c r="V28" s="4">
        <f t="shared" si="7"/>
        <v>4.6203171562366968E-3</v>
      </c>
      <c r="W28" s="12">
        <f t="shared" si="8"/>
        <v>1.541937195816506</v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/>
      <c r="AI28" s="6"/>
      <c r="AJ28" s="2">
        <f t="shared" si="12"/>
        <v>0</v>
      </c>
      <c r="AK28" s="7"/>
      <c r="AL28" s="4" t="str">
        <f t="shared" si="13"/>
        <v/>
      </c>
      <c r="AM28" s="12" t="str">
        <f t="shared" si="14"/>
        <v/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>
        <v>3600</v>
      </c>
      <c r="S29" s="6">
        <v>75</v>
      </c>
      <c r="T29" s="2">
        <f t="shared" si="6"/>
        <v>4.3499999999999996</v>
      </c>
      <c r="U29" s="7">
        <v>3.107638888888889E-2</v>
      </c>
      <c r="V29" s="4">
        <f t="shared" si="7"/>
        <v>7.1439974457215847E-3</v>
      </c>
      <c r="W29" s="12">
        <f t="shared" si="8"/>
        <v>2.3841643367505436</v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/>
      <c r="AI29" s="6"/>
      <c r="AJ29" s="2">
        <f t="shared" si="12"/>
        <v>0</v>
      </c>
      <c r="AK29" s="7"/>
      <c r="AL29" s="4" t="str">
        <f t="shared" si="13"/>
        <v/>
      </c>
      <c r="AM29" s="12" t="str">
        <f t="shared" si="14"/>
        <v/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>
        <v>5300</v>
      </c>
      <c r="S30" s="6">
        <v>100</v>
      </c>
      <c r="T30" s="2">
        <f t="shared" si="6"/>
        <v>6.3</v>
      </c>
      <c r="U30" s="7">
        <v>2.9525462962962962E-2</v>
      </c>
      <c r="V30" s="4">
        <f t="shared" si="7"/>
        <v>4.6865814226925333E-3</v>
      </c>
      <c r="W30" s="12">
        <f t="shared" si="8"/>
        <v>1.5640515515515512</v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/>
      <c r="AI30" s="6"/>
      <c r="AJ30" s="2">
        <f t="shared" si="12"/>
        <v>0</v>
      </c>
      <c r="AK30" s="7"/>
      <c r="AL30" s="4" t="str">
        <f t="shared" si="13"/>
        <v/>
      </c>
      <c r="AM30" s="12" t="str">
        <f t="shared" si="14"/>
        <v/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>
        <v>3600</v>
      </c>
      <c r="S31" s="6">
        <v>75</v>
      </c>
      <c r="T31" s="2">
        <f t="shared" si="6"/>
        <v>4.3499999999999996</v>
      </c>
      <c r="U31" s="7">
        <v>2.8333333333333332E-2</v>
      </c>
      <c r="V31" s="4">
        <f t="shared" si="7"/>
        <v>6.5134099616858242E-3</v>
      </c>
      <c r="W31" s="12">
        <f t="shared" si="8"/>
        <v>2.1737185461323389</v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/>
      <c r="AI31" s="6"/>
      <c r="AJ31" s="2">
        <f t="shared" si="12"/>
        <v>0</v>
      </c>
      <c r="AK31" s="7"/>
      <c r="AL31" s="4" t="str">
        <f t="shared" si="13"/>
        <v/>
      </c>
      <c r="AM31" s="12" t="str">
        <f t="shared" si="14"/>
        <v/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>
        <v>5300</v>
      </c>
      <c r="S32" s="6">
        <v>100</v>
      </c>
      <c r="T32" s="2">
        <f t="shared" si="6"/>
        <v>6.3</v>
      </c>
      <c r="U32" s="7">
        <v>3.4108796296296297E-2</v>
      </c>
      <c r="V32" s="4">
        <f t="shared" si="7"/>
        <v>5.4140946502057611E-3</v>
      </c>
      <c r="W32" s="12">
        <f t="shared" si="8"/>
        <v>1.806844344344344</v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/>
      <c r="AI32" s="6"/>
      <c r="AJ32" s="2">
        <f t="shared" si="12"/>
        <v>0</v>
      </c>
      <c r="AK32" s="7"/>
      <c r="AL32" s="4" t="str">
        <f t="shared" si="13"/>
        <v/>
      </c>
      <c r="AM32" s="12" t="str">
        <f t="shared" si="14"/>
        <v/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>
        <v>3600</v>
      </c>
      <c r="S33" s="6">
        <v>75</v>
      </c>
      <c r="T33" s="2">
        <f t="shared" si="6"/>
        <v>4.3499999999999996</v>
      </c>
      <c r="U33" s="7">
        <v>3.6018518518518519E-2</v>
      </c>
      <c r="V33" s="4">
        <f t="shared" si="7"/>
        <v>8.2801191996594303E-3</v>
      </c>
      <c r="W33" s="12">
        <f t="shared" si="8"/>
        <v>2.7633219426322873</v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/>
      <c r="AI33" s="6"/>
      <c r="AJ33" s="2">
        <f t="shared" si="12"/>
        <v>0</v>
      </c>
      <c r="AK33" s="7"/>
      <c r="AL33" s="4" t="str">
        <f t="shared" si="13"/>
        <v/>
      </c>
      <c r="AM33" s="12" t="str">
        <f t="shared" si="14"/>
        <v/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>
        <v>3600</v>
      </c>
      <c r="S34" s="6">
        <v>75</v>
      </c>
      <c r="T34" s="2">
        <f t="shared" si="6"/>
        <v>4.3499999999999996</v>
      </c>
      <c r="U34" s="7">
        <v>2.9212962962962965E-2</v>
      </c>
      <c r="V34" s="4">
        <f t="shared" si="7"/>
        <v>6.7156236696466589E-3</v>
      </c>
      <c r="W34" s="12">
        <f t="shared" si="8"/>
        <v>2.2412032722377551</v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/>
      <c r="AI34" s="6"/>
      <c r="AJ34" s="2">
        <f t="shared" si="12"/>
        <v>0</v>
      </c>
      <c r="AK34" s="7"/>
      <c r="AL34" s="4" t="str">
        <f t="shared" si="13"/>
        <v/>
      </c>
      <c r="AM34" s="12" t="str">
        <f t="shared" si="14"/>
        <v/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>
        <v>3600</v>
      </c>
      <c r="S35" s="6">
        <v>75</v>
      </c>
      <c r="T35" s="2">
        <f t="shared" si="6"/>
        <v>4.3499999999999996</v>
      </c>
      <c r="U35" s="7">
        <v>4.6400462962962963E-2</v>
      </c>
      <c r="V35" s="4">
        <f t="shared" si="7"/>
        <v>1.0666773094934015E-2</v>
      </c>
      <c r="W35" s="12">
        <f t="shared" si="8"/>
        <v>3.559819302060681</v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/>
      <c r="AI35" s="6"/>
      <c r="AJ35" s="2">
        <f t="shared" si="12"/>
        <v>0</v>
      </c>
      <c r="AK35" s="7"/>
      <c r="AL35" s="4" t="str">
        <f t="shared" si="13"/>
        <v/>
      </c>
      <c r="AM35" s="12" t="str">
        <f t="shared" si="14"/>
        <v/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>
        <v>3600</v>
      </c>
      <c r="S36" s="6">
        <v>75</v>
      </c>
      <c r="T36" s="2">
        <f t="shared" si="6"/>
        <v>4.3499999999999996</v>
      </c>
      <c r="U36" s="8">
        <v>2.5590277777777778E-2</v>
      </c>
      <c r="V36" s="4">
        <f t="shared" si="7"/>
        <v>5.8828224776500647E-3</v>
      </c>
      <c r="W36" s="12">
        <f t="shared" si="8"/>
        <v>1.9632727555141349</v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/>
      <c r="AI36" s="6"/>
      <c r="AJ36" s="2">
        <f t="shared" si="12"/>
        <v>0</v>
      </c>
      <c r="AK36" s="8"/>
      <c r="AL36" s="4" t="str">
        <f t="shared" si="13"/>
        <v/>
      </c>
      <c r="AM36" s="12" t="str">
        <f t="shared" si="14"/>
        <v/>
      </c>
    </row>
    <row r="37" spans="1:39" ht="15" thickBot="1" x14ac:dyDescent="0.35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13" t="s">
        <v>53</v>
      </c>
      <c r="R37" s="6">
        <v>3600</v>
      </c>
      <c r="S37" s="6">
        <v>75</v>
      </c>
      <c r="T37" s="31">
        <f t="shared" si="6"/>
        <v>4.3499999999999996</v>
      </c>
      <c r="U37" s="32"/>
      <c r="V37" s="33">
        <f t="shared" si="7"/>
        <v>0</v>
      </c>
      <c r="W37" s="34">
        <f t="shared" si="8"/>
        <v>0</v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8" t="s">
        <v>53</v>
      </c>
      <c r="AH37" s="6"/>
      <c r="AI37" s="6"/>
      <c r="AJ37" s="31">
        <f t="shared" si="12"/>
        <v>0</v>
      </c>
      <c r="AK37" s="32"/>
      <c r="AL37" s="33" t="str">
        <f t="shared" si="13"/>
        <v/>
      </c>
      <c r="AM37" s="34" t="str">
        <f t="shared" si="14"/>
        <v/>
      </c>
    </row>
    <row r="38" spans="1:39" ht="15" thickBot="1" x14ac:dyDescent="0.35">
      <c r="A38" s="48" t="s">
        <v>48</v>
      </c>
      <c r="B38" s="6"/>
      <c r="C38" s="6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6"/>
      <c r="K38" s="6"/>
      <c r="L38" s="31">
        <f t="shared" si="3"/>
        <v>0</v>
      </c>
      <c r="M38" s="7"/>
      <c r="N38" s="4" t="str">
        <f t="shared" si="4"/>
        <v/>
      </c>
      <c r="O38" s="12" t="str">
        <f t="shared" si="5"/>
        <v/>
      </c>
      <c r="Q38" s="25" t="s">
        <v>48</v>
      </c>
      <c r="R38" s="6">
        <v>3600</v>
      </c>
      <c r="S38" s="6">
        <v>75</v>
      </c>
      <c r="T38" s="27">
        <f t="shared" si="6"/>
        <v>4.3499999999999996</v>
      </c>
      <c r="U38" s="8">
        <v>5.5543981481481486E-2</v>
      </c>
      <c r="V38" s="28">
        <f t="shared" si="7"/>
        <v>1.2768731375053216E-2</v>
      </c>
      <c r="W38" s="29">
        <f t="shared" si="8"/>
        <v>4.2613052707880295</v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50" t="s">
        <v>48</v>
      </c>
      <c r="AH38" s="6"/>
      <c r="AI38" s="6"/>
      <c r="AJ38" s="27">
        <f t="shared" si="12"/>
        <v>0</v>
      </c>
      <c r="AK38" s="49"/>
      <c r="AL38" s="28" t="str">
        <f t="shared" si="13"/>
        <v/>
      </c>
      <c r="AM38" s="29" t="str">
        <f t="shared" si="14"/>
        <v/>
      </c>
    </row>
    <row r="40" spans="1:39" ht="15" thickBot="1" x14ac:dyDescent="0.35"/>
    <row r="41" spans="1:39" x14ac:dyDescent="0.3">
      <c r="A41" s="135" t="s">
        <v>154</v>
      </c>
      <c r="B41" s="136"/>
      <c r="C41" s="136"/>
      <c r="D41" s="136"/>
      <c r="E41" s="136"/>
      <c r="F41" s="136"/>
      <c r="G41" s="137"/>
      <c r="I41" s="135" t="s">
        <v>153</v>
      </c>
      <c r="J41" s="136"/>
      <c r="K41" s="136"/>
      <c r="L41" s="136"/>
      <c r="M41" s="136"/>
      <c r="N41" s="136"/>
      <c r="O41" s="137"/>
      <c r="Q41" s="135" t="s">
        <v>159</v>
      </c>
      <c r="R41" s="136"/>
      <c r="S41" s="136"/>
      <c r="T41" s="136"/>
      <c r="U41" s="136"/>
      <c r="V41" s="136"/>
      <c r="W41" s="137"/>
      <c r="Y41" s="135" t="s">
        <v>151</v>
      </c>
      <c r="Z41" s="136"/>
      <c r="AA41" s="136"/>
      <c r="AB41" s="136"/>
      <c r="AC41" s="136"/>
      <c r="AD41" s="136"/>
      <c r="AE41" s="137"/>
      <c r="AG41" s="135" t="s">
        <v>152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/>
      <c r="C43" s="6"/>
      <c r="D43" s="2">
        <f t="shared" ref="D43:D76" si="15">(B43+10*C43)/1000</f>
        <v>0</v>
      </c>
      <c r="E43" s="7"/>
      <c r="F43" s="4" t="str">
        <f t="shared" ref="F43:F76" si="16">IF(B43="","",E43/D43)</f>
        <v/>
      </c>
      <c r="G43" s="12" t="str">
        <f t="shared" ref="G43:G76" si="17">IF(F43="","",F43/F$56)</f>
        <v/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>
        <v>2000</v>
      </c>
      <c r="S43" s="6">
        <v>40</v>
      </c>
      <c r="T43" s="2">
        <f t="shared" ref="T43:T76" si="21">(R43+10*S43)/1000</f>
        <v>2.4</v>
      </c>
      <c r="U43" s="7">
        <v>9.571759259259259E-3</v>
      </c>
      <c r="V43" s="4">
        <f t="shared" ref="V43:V76" si="22">IF(R43="","",U43/T43)</f>
        <v>3.9882330246913582E-3</v>
      </c>
      <c r="W43" s="12">
        <f t="shared" ref="W43:W76" si="23">IF(V43="","",V43/V$56)</f>
        <v>1.1343701011828418</v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/>
      <c r="C44" s="6"/>
      <c r="D44" s="2">
        <f t="shared" si="15"/>
        <v>0</v>
      </c>
      <c r="E44" s="7"/>
      <c r="F44" s="4" t="str">
        <f t="shared" si="16"/>
        <v/>
      </c>
      <c r="G44" s="12" t="str">
        <f t="shared" si="17"/>
        <v/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>
        <v>2000</v>
      </c>
      <c r="S44" s="6">
        <v>40</v>
      </c>
      <c r="T44" s="2">
        <f t="shared" si="21"/>
        <v>2.4</v>
      </c>
      <c r="U44" s="7">
        <v>1.1122685185185185E-2</v>
      </c>
      <c r="V44" s="4">
        <f t="shared" si="22"/>
        <v>4.6344521604938273E-3</v>
      </c>
      <c r="W44" s="12">
        <f t="shared" si="23"/>
        <v>1.3181737209633748</v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/>
      <c r="C45" s="6"/>
      <c r="D45" s="2">
        <f t="shared" si="15"/>
        <v>0</v>
      </c>
      <c r="E45" s="7"/>
      <c r="F45" s="4" t="str">
        <f t="shared" si="16"/>
        <v/>
      </c>
      <c r="G45" s="12" t="str">
        <f t="shared" si="17"/>
        <v/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>
        <v>2100</v>
      </c>
      <c r="S45" s="6">
        <v>40</v>
      </c>
      <c r="T45" s="2">
        <f t="shared" si="21"/>
        <v>2.5</v>
      </c>
      <c r="U45" s="7">
        <v>1.4074074074074074E-2</v>
      </c>
      <c r="V45" s="4">
        <f t="shared" si="22"/>
        <v>5.6296296296296294E-3</v>
      </c>
      <c r="W45" s="12">
        <f t="shared" si="23"/>
        <v>1.6012312954253956</v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/>
      <c r="AI45" s="6"/>
      <c r="AJ45" s="2"/>
      <c r="AK45" s="7"/>
      <c r="AL45" s="4"/>
      <c r="AM45" s="12"/>
    </row>
    <row r="46" spans="1:39" x14ac:dyDescent="0.3">
      <c r="A46" s="46" t="s">
        <v>9</v>
      </c>
      <c r="B46" s="6"/>
      <c r="C46" s="6"/>
      <c r="D46" s="2">
        <f t="shared" si="15"/>
        <v>0</v>
      </c>
      <c r="E46" s="7"/>
      <c r="F46" s="4" t="str">
        <f t="shared" si="16"/>
        <v/>
      </c>
      <c r="G46" s="12" t="str">
        <f t="shared" si="17"/>
        <v/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>
        <v>2100</v>
      </c>
      <c r="S46" s="6">
        <v>40</v>
      </c>
      <c r="T46" s="2">
        <f t="shared" si="21"/>
        <v>2.5</v>
      </c>
      <c r="U46" s="7">
        <v>1.3807870370370371E-2</v>
      </c>
      <c r="V46" s="4">
        <f t="shared" si="22"/>
        <v>5.5231481481481486E-3</v>
      </c>
      <c r="W46" s="12">
        <f t="shared" si="23"/>
        <v>1.5709448482257378</v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/>
      <c r="AI46" s="6"/>
      <c r="AJ46" s="2">
        <f t="shared" ref="AJ46:AJ55" si="27">(AH46+10*AI46)/1000</f>
        <v>0</v>
      </c>
      <c r="AK46" s="7"/>
      <c r="AL46" s="4" t="str">
        <f t="shared" ref="AL46:AL55" si="28">IF(AH46="","",AK46/AJ46)</f>
        <v/>
      </c>
      <c r="AM46" s="12" t="str">
        <f t="shared" ref="AM46:AM55" si="29">IF(AL46="","",AL46/AL$56)</f>
        <v/>
      </c>
    </row>
    <row r="47" spans="1:39" x14ac:dyDescent="0.3">
      <c r="A47" s="46" t="s">
        <v>10</v>
      </c>
      <c r="B47" s="6"/>
      <c r="C47" s="6"/>
      <c r="D47" s="2">
        <f t="shared" si="15"/>
        <v>0</v>
      </c>
      <c r="E47" s="7"/>
      <c r="F47" s="4" t="str">
        <f t="shared" si="16"/>
        <v/>
      </c>
      <c r="G47" s="12" t="str">
        <f t="shared" si="17"/>
        <v/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>
        <v>2100</v>
      </c>
      <c r="S47" s="6">
        <v>60</v>
      </c>
      <c r="T47" s="2">
        <f t="shared" si="21"/>
        <v>2.7</v>
      </c>
      <c r="U47" s="7">
        <v>1.3981481481481482E-2</v>
      </c>
      <c r="V47" s="4">
        <f t="shared" si="22"/>
        <v>5.1783264746227704E-3</v>
      </c>
      <c r="W47" s="12">
        <f t="shared" si="23"/>
        <v>1.4728674805630768</v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/>
      <c r="AI47" s="6"/>
      <c r="AJ47" s="2">
        <f t="shared" si="27"/>
        <v>0</v>
      </c>
      <c r="AK47" s="7"/>
      <c r="AL47" s="4" t="str">
        <f t="shared" si="28"/>
        <v/>
      </c>
      <c r="AM47" s="12" t="str">
        <f t="shared" si="29"/>
        <v/>
      </c>
    </row>
    <row r="48" spans="1:39" x14ac:dyDescent="0.3">
      <c r="A48" s="46" t="s">
        <v>11</v>
      </c>
      <c r="B48" s="6"/>
      <c r="C48" s="6"/>
      <c r="D48" s="2">
        <f t="shared" si="15"/>
        <v>0</v>
      </c>
      <c r="E48" s="7"/>
      <c r="F48" s="4" t="str">
        <f t="shared" si="16"/>
        <v/>
      </c>
      <c r="G48" s="12" t="str">
        <f t="shared" si="17"/>
        <v/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>
        <v>2500</v>
      </c>
      <c r="S48" s="6">
        <v>70</v>
      </c>
      <c r="T48" s="2">
        <f t="shared" si="21"/>
        <v>3.2</v>
      </c>
      <c r="U48" s="7">
        <v>1.636574074074074E-2</v>
      </c>
      <c r="V48" s="4">
        <f t="shared" si="22"/>
        <v>5.1142939814814809E-3</v>
      </c>
      <c r="W48" s="12">
        <f t="shared" si="23"/>
        <v>1.4546547669944421</v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/>
      <c r="AI48" s="6"/>
      <c r="AJ48" s="2">
        <f t="shared" si="27"/>
        <v>0</v>
      </c>
      <c r="AK48" s="7"/>
      <c r="AL48" s="4" t="str">
        <f t="shared" si="28"/>
        <v/>
      </c>
      <c r="AM48" s="12" t="str">
        <f t="shared" si="29"/>
        <v/>
      </c>
    </row>
    <row r="49" spans="1:39" x14ac:dyDescent="0.3">
      <c r="A49" s="46" t="s">
        <v>12</v>
      </c>
      <c r="B49" s="6"/>
      <c r="C49" s="6"/>
      <c r="D49" s="2">
        <f t="shared" si="15"/>
        <v>0</v>
      </c>
      <c r="E49" s="7"/>
      <c r="F49" s="4" t="str">
        <f t="shared" si="16"/>
        <v/>
      </c>
      <c r="G49" s="12" t="str">
        <f t="shared" si="17"/>
        <v/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>
        <v>2600</v>
      </c>
      <c r="S49" s="6">
        <v>100</v>
      </c>
      <c r="T49" s="2">
        <f t="shared" si="21"/>
        <v>3.6</v>
      </c>
      <c r="U49" s="7">
        <v>1.8807870370370371E-2</v>
      </c>
      <c r="V49" s="4">
        <f t="shared" si="22"/>
        <v>5.2244084362139918E-3</v>
      </c>
      <c r="W49" s="12">
        <f t="shared" si="23"/>
        <v>1.4859745380266971</v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/>
      <c r="AI49" s="6"/>
      <c r="AJ49" s="2">
        <f t="shared" si="27"/>
        <v>0</v>
      </c>
      <c r="AK49" s="7"/>
      <c r="AL49" s="4" t="str">
        <f t="shared" si="28"/>
        <v/>
      </c>
      <c r="AM49" s="12" t="str">
        <f t="shared" si="29"/>
        <v/>
      </c>
    </row>
    <row r="50" spans="1:39" x14ac:dyDescent="0.3">
      <c r="A50" s="46" t="s">
        <v>13</v>
      </c>
      <c r="B50" s="6"/>
      <c r="C50" s="6"/>
      <c r="D50" s="2">
        <f t="shared" si="15"/>
        <v>0</v>
      </c>
      <c r="E50" s="7"/>
      <c r="F50" s="4" t="str">
        <f t="shared" si="16"/>
        <v/>
      </c>
      <c r="G50" s="12" t="str">
        <f t="shared" si="17"/>
        <v/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>
        <v>3200</v>
      </c>
      <c r="S50" s="6">
        <v>110</v>
      </c>
      <c r="T50" s="2">
        <f t="shared" si="21"/>
        <v>4.3</v>
      </c>
      <c r="U50" s="7">
        <v>1.7187499999999998E-2</v>
      </c>
      <c r="V50" s="4">
        <f t="shared" si="22"/>
        <v>3.9970930232558132E-3</v>
      </c>
      <c r="W50" s="12">
        <f t="shared" si="23"/>
        <v>1.1368901438698706</v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/>
      <c r="AI50" s="6"/>
      <c r="AJ50" s="2">
        <f t="shared" si="27"/>
        <v>0</v>
      </c>
      <c r="AK50" s="7"/>
      <c r="AL50" s="4" t="str">
        <f t="shared" si="28"/>
        <v/>
      </c>
      <c r="AM50" s="12" t="str">
        <f t="shared" si="29"/>
        <v/>
      </c>
    </row>
    <row r="51" spans="1:39" x14ac:dyDescent="0.3">
      <c r="A51" s="46" t="s">
        <v>14</v>
      </c>
      <c r="B51" s="6"/>
      <c r="C51" s="6"/>
      <c r="D51" s="2">
        <f t="shared" si="15"/>
        <v>0</v>
      </c>
      <c r="E51" s="7"/>
      <c r="F51" s="4" t="str">
        <f t="shared" si="16"/>
        <v/>
      </c>
      <c r="G51" s="12" t="str">
        <f t="shared" si="17"/>
        <v/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>
        <v>3500</v>
      </c>
      <c r="S51" s="6">
        <v>140</v>
      </c>
      <c r="T51" s="2">
        <f t="shared" si="21"/>
        <v>4.9000000000000004</v>
      </c>
      <c r="U51" s="7">
        <v>2.4097222222222225E-2</v>
      </c>
      <c r="V51" s="4">
        <f t="shared" si="22"/>
        <v>4.9178004535147396E-3</v>
      </c>
      <c r="W51" s="12">
        <f t="shared" si="23"/>
        <v>1.3987662615281258</v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/>
      <c r="AI51" s="6"/>
      <c r="AJ51" s="2">
        <f t="shared" si="27"/>
        <v>0</v>
      </c>
      <c r="AK51" s="7"/>
      <c r="AL51" s="4" t="str">
        <f t="shared" si="28"/>
        <v/>
      </c>
      <c r="AM51" s="12" t="str">
        <f t="shared" si="29"/>
        <v/>
      </c>
    </row>
    <row r="52" spans="1:39" x14ac:dyDescent="0.3">
      <c r="A52" s="46" t="s">
        <v>15</v>
      </c>
      <c r="B52" s="6"/>
      <c r="C52" s="6"/>
      <c r="D52" s="2">
        <f t="shared" si="15"/>
        <v>0</v>
      </c>
      <c r="E52" s="7"/>
      <c r="F52" s="4" t="str">
        <f t="shared" si="16"/>
        <v/>
      </c>
      <c r="G52" s="12" t="str">
        <f t="shared" si="17"/>
        <v/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>
        <v>4500</v>
      </c>
      <c r="S52" s="6">
        <v>190</v>
      </c>
      <c r="T52" s="2">
        <f t="shared" si="21"/>
        <v>6.4</v>
      </c>
      <c r="U52" s="7">
        <v>2.4328703703703703E-2</v>
      </c>
      <c r="V52" s="4">
        <f t="shared" si="22"/>
        <v>3.8013599537037035E-3</v>
      </c>
      <c r="W52" s="12">
        <f t="shared" si="23"/>
        <v>1.0812179350149638</v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/>
      <c r="AI52" s="6"/>
      <c r="AJ52" s="2">
        <f t="shared" si="27"/>
        <v>0</v>
      </c>
      <c r="AK52" s="7"/>
      <c r="AL52" s="4" t="str">
        <f t="shared" si="28"/>
        <v/>
      </c>
      <c r="AM52" s="12" t="str">
        <f t="shared" si="29"/>
        <v/>
      </c>
    </row>
    <row r="53" spans="1:39" x14ac:dyDescent="0.3">
      <c r="A53" s="46" t="s">
        <v>34</v>
      </c>
      <c r="B53" s="6"/>
      <c r="C53" s="6"/>
      <c r="D53" s="2">
        <f t="shared" si="15"/>
        <v>0</v>
      </c>
      <c r="E53" s="7"/>
      <c r="F53" s="4" t="str">
        <f t="shared" si="16"/>
        <v/>
      </c>
      <c r="G53" s="12" t="str">
        <f t="shared" si="17"/>
        <v/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>
        <v>4000</v>
      </c>
      <c r="S53" s="6">
        <v>170</v>
      </c>
      <c r="T53" s="2">
        <f t="shared" si="21"/>
        <v>5.7</v>
      </c>
      <c r="U53" s="7">
        <v>2.7094907407407404E-2</v>
      </c>
      <c r="V53" s="4">
        <f t="shared" si="22"/>
        <v>4.753492527615334E-3</v>
      </c>
      <c r="W53" s="12">
        <f t="shared" si="23"/>
        <v>1.3520322825018938</v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/>
      <c r="AI53" s="6"/>
      <c r="AJ53" s="2">
        <f t="shared" si="27"/>
        <v>0</v>
      </c>
      <c r="AK53" s="7"/>
      <c r="AL53" s="4" t="str">
        <f t="shared" si="28"/>
        <v/>
      </c>
      <c r="AM53" s="12" t="str">
        <f t="shared" si="29"/>
        <v/>
      </c>
    </row>
    <row r="54" spans="1:39" x14ac:dyDescent="0.3">
      <c r="A54" s="46" t="s">
        <v>35</v>
      </c>
      <c r="B54" s="6"/>
      <c r="C54" s="6"/>
      <c r="D54" s="2">
        <f t="shared" si="15"/>
        <v>0</v>
      </c>
      <c r="E54" s="7"/>
      <c r="F54" s="4" t="str">
        <f t="shared" si="16"/>
        <v/>
      </c>
      <c r="G54" s="12" t="str">
        <f t="shared" si="17"/>
        <v/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>
        <v>5200</v>
      </c>
      <c r="S54" s="6">
        <v>220</v>
      </c>
      <c r="T54" s="2">
        <f t="shared" si="21"/>
        <v>7.4</v>
      </c>
      <c r="U54" s="7">
        <v>2.4305555555555556E-2</v>
      </c>
      <c r="V54" s="4">
        <f t="shared" si="22"/>
        <v>3.2845345345345342E-3</v>
      </c>
      <c r="W54" s="12">
        <f t="shared" si="23"/>
        <v>0.93421767213986107</v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/>
      <c r="AI54" s="6"/>
      <c r="AJ54" s="2">
        <f t="shared" si="27"/>
        <v>0</v>
      </c>
      <c r="AK54" s="7"/>
      <c r="AL54" s="4" t="str">
        <f t="shared" si="28"/>
        <v/>
      </c>
      <c r="AM54" s="12" t="str">
        <f t="shared" si="29"/>
        <v/>
      </c>
    </row>
    <row r="55" spans="1:39" x14ac:dyDescent="0.3">
      <c r="A55" s="46" t="s">
        <v>36</v>
      </c>
      <c r="B55" s="6"/>
      <c r="C55" s="6"/>
      <c r="D55" s="2">
        <f t="shared" si="15"/>
        <v>0</v>
      </c>
      <c r="E55" s="7"/>
      <c r="F55" s="4" t="str">
        <f t="shared" si="16"/>
        <v/>
      </c>
      <c r="G55" s="12" t="str">
        <f t="shared" si="17"/>
        <v/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>
        <v>4500</v>
      </c>
      <c r="S55" s="6">
        <v>210</v>
      </c>
      <c r="T55" s="2">
        <f t="shared" si="21"/>
        <v>6.6</v>
      </c>
      <c r="U55" s="7">
        <v>2.8738425925925928E-2</v>
      </c>
      <c r="V55" s="4">
        <f t="shared" si="22"/>
        <v>4.3543069584736256E-3</v>
      </c>
      <c r="W55" s="12">
        <f t="shared" si="23"/>
        <v>1.2384922331480692</v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/>
      <c r="AI55" s="6"/>
      <c r="AJ55" s="2">
        <f t="shared" si="27"/>
        <v>0</v>
      </c>
      <c r="AK55" s="7"/>
      <c r="AL55" s="4" t="str">
        <f t="shared" si="28"/>
        <v/>
      </c>
      <c r="AM55" s="12" t="str">
        <f t="shared" si="29"/>
        <v/>
      </c>
    </row>
    <row r="56" spans="1:39" x14ac:dyDescent="0.3">
      <c r="A56" s="46" t="s">
        <v>37</v>
      </c>
      <c r="B56" s="6"/>
      <c r="C56" s="6"/>
      <c r="D56" s="2">
        <f t="shared" si="15"/>
        <v>0</v>
      </c>
      <c r="E56" s="7"/>
      <c r="F56" s="4" t="str">
        <f t="shared" si="16"/>
        <v/>
      </c>
      <c r="G56" s="12" t="str">
        <f t="shared" si="17"/>
        <v/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>
        <v>5900</v>
      </c>
      <c r="S56" s="6">
        <v>180</v>
      </c>
      <c r="T56" s="2">
        <f t="shared" si="21"/>
        <v>7.7</v>
      </c>
      <c r="U56" s="7">
        <v>2.7071759259259257E-2</v>
      </c>
      <c r="V56" s="4">
        <f t="shared" si="22"/>
        <v>3.5158128908128906E-3</v>
      </c>
      <c r="W56" s="12">
        <f t="shared" si="23"/>
        <v>1</v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/>
      <c r="AI56" s="6"/>
      <c r="AJ56" s="2"/>
      <c r="AK56" s="7"/>
      <c r="AL56" s="4"/>
      <c r="AM56" s="12"/>
    </row>
    <row r="57" spans="1:39" x14ac:dyDescent="0.3">
      <c r="A57" s="46" t="s">
        <v>17</v>
      </c>
      <c r="B57" s="6"/>
      <c r="C57" s="6"/>
      <c r="D57" s="2">
        <f t="shared" si="15"/>
        <v>0</v>
      </c>
      <c r="E57" s="7"/>
      <c r="F57" s="4" t="str">
        <f t="shared" si="16"/>
        <v/>
      </c>
      <c r="G57" s="12" t="str">
        <f t="shared" si="17"/>
        <v/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>
        <v>4000</v>
      </c>
      <c r="S57" s="6">
        <v>170</v>
      </c>
      <c r="T57" s="2">
        <f t="shared" si="21"/>
        <v>5.7</v>
      </c>
      <c r="U57" s="7">
        <v>3.1608796296296295E-2</v>
      </c>
      <c r="V57" s="4">
        <f t="shared" si="22"/>
        <v>5.5454028589993496E-3</v>
      </c>
      <c r="W57" s="12">
        <f t="shared" si="23"/>
        <v>1.5772747387922563</v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/>
      <c r="AI57" s="6"/>
      <c r="AJ57" s="2">
        <f t="shared" ref="AJ57:AJ76" si="30">(AH57+10*AI57)/1000</f>
        <v>0</v>
      </c>
      <c r="AK57" s="7"/>
      <c r="AL57" s="4" t="str">
        <f t="shared" ref="AL57:AL76" si="31">IF(AH57="","",AK57/AJ57)</f>
        <v/>
      </c>
      <c r="AM57" s="12" t="str">
        <f t="shared" ref="AM57:AM76" si="32">IF(AL57="","",AL57/AL$56)</f>
        <v/>
      </c>
    </row>
    <row r="58" spans="1:39" x14ac:dyDescent="0.3">
      <c r="A58" s="46" t="s">
        <v>18</v>
      </c>
      <c r="B58" s="6"/>
      <c r="C58" s="6"/>
      <c r="D58" s="2">
        <f t="shared" si="15"/>
        <v>0</v>
      </c>
      <c r="E58" s="7"/>
      <c r="F58" s="4" t="str">
        <f t="shared" si="16"/>
        <v/>
      </c>
      <c r="G58" s="12" t="str">
        <f t="shared" si="17"/>
        <v/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>
        <v>5200</v>
      </c>
      <c r="S58" s="6">
        <v>220</v>
      </c>
      <c r="T58" s="2">
        <f t="shared" si="21"/>
        <v>7.4</v>
      </c>
      <c r="U58" s="7">
        <v>2.6400462962962962E-2</v>
      </c>
      <c r="V58" s="4">
        <f t="shared" si="22"/>
        <v>3.5676301301301298E-3</v>
      </c>
      <c r="W58" s="12">
        <f t="shared" si="23"/>
        <v>1.014738338167154</v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/>
      <c r="AI58" s="6"/>
      <c r="AJ58" s="2">
        <f t="shared" si="30"/>
        <v>0</v>
      </c>
      <c r="AK58" s="7"/>
      <c r="AL58" s="4" t="str">
        <f t="shared" si="31"/>
        <v/>
      </c>
      <c r="AM58" s="12" t="str">
        <f t="shared" si="32"/>
        <v/>
      </c>
    </row>
    <row r="59" spans="1:39" x14ac:dyDescent="0.3">
      <c r="A59" s="46" t="s">
        <v>19</v>
      </c>
      <c r="B59" s="6"/>
      <c r="C59" s="6"/>
      <c r="D59" s="2">
        <f t="shared" si="15"/>
        <v>0</v>
      </c>
      <c r="E59" s="7"/>
      <c r="F59" s="4" t="str">
        <f t="shared" si="16"/>
        <v/>
      </c>
      <c r="G59" s="12" t="str">
        <f t="shared" si="17"/>
        <v/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>
        <v>3500</v>
      </c>
      <c r="S59" s="6">
        <v>140</v>
      </c>
      <c r="T59" s="2">
        <f t="shared" si="21"/>
        <v>4.9000000000000004</v>
      </c>
      <c r="U59" s="7">
        <v>3.3136574074074075E-2</v>
      </c>
      <c r="V59" s="4">
        <f t="shared" si="22"/>
        <v>6.7625661375661375E-3</v>
      </c>
      <c r="W59" s="12">
        <f t="shared" si="23"/>
        <v>1.9234715690466013</v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/>
      <c r="AI59" s="6"/>
      <c r="AJ59" s="2">
        <f t="shared" si="30"/>
        <v>0</v>
      </c>
      <c r="AK59" s="7"/>
      <c r="AL59" s="4" t="str">
        <f t="shared" si="31"/>
        <v/>
      </c>
      <c r="AM59" s="12" t="str">
        <f t="shared" si="32"/>
        <v/>
      </c>
    </row>
    <row r="60" spans="1:39" x14ac:dyDescent="0.3">
      <c r="A60" s="46" t="s">
        <v>20</v>
      </c>
      <c r="B60" s="6"/>
      <c r="C60" s="6"/>
      <c r="D60" s="2">
        <f t="shared" si="15"/>
        <v>0</v>
      </c>
      <c r="E60" s="7"/>
      <c r="F60" s="4" t="str">
        <f t="shared" si="16"/>
        <v/>
      </c>
      <c r="G60" s="12" t="str">
        <f t="shared" si="17"/>
        <v/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>
        <v>4500</v>
      </c>
      <c r="S60" s="6">
        <v>190</v>
      </c>
      <c r="T60" s="2">
        <f t="shared" si="21"/>
        <v>6.4</v>
      </c>
      <c r="U60" s="7">
        <v>2.5381944444444443E-2</v>
      </c>
      <c r="V60" s="4">
        <f t="shared" si="22"/>
        <v>3.9659288194444442E-3</v>
      </c>
      <c r="W60" s="12">
        <f t="shared" si="23"/>
        <v>1.1280261329628047</v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/>
      <c r="AI60" s="6"/>
      <c r="AJ60" s="2">
        <f t="shared" si="30"/>
        <v>0</v>
      </c>
      <c r="AK60" s="7"/>
      <c r="AL60" s="4" t="str">
        <f t="shared" si="31"/>
        <v/>
      </c>
      <c r="AM60" s="12" t="str">
        <f t="shared" si="32"/>
        <v/>
      </c>
    </row>
    <row r="61" spans="1:39" x14ac:dyDescent="0.3">
      <c r="A61" s="46" t="s">
        <v>21</v>
      </c>
      <c r="B61" s="6"/>
      <c r="C61" s="6"/>
      <c r="D61" s="2">
        <f t="shared" si="15"/>
        <v>0</v>
      </c>
      <c r="E61" s="7"/>
      <c r="F61" s="4" t="str">
        <f t="shared" si="16"/>
        <v/>
      </c>
      <c r="G61" s="12" t="str">
        <f t="shared" si="17"/>
        <v/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>
        <v>3000</v>
      </c>
      <c r="S61" s="6">
        <v>120</v>
      </c>
      <c r="T61" s="2">
        <f t="shared" si="21"/>
        <v>4.2</v>
      </c>
      <c r="U61" s="7">
        <v>2.5405092592592594E-2</v>
      </c>
      <c r="V61" s="4">
        <f t="shared" si="22"/>
        <v>6.0488315696649031E-3</v>
      </c>
      <c r="W61" s="12">
        <f t="shared" si="23"/>
        <v>1.7204645860054155</v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/>
      <c r="AI61" s="6"/>
      <c r="AJ61" s="2">
        <f t="shared" si="30"/>
        <v>0</v>
      </c>
      <c r="AK61" s="7"/>
      <c r="AL61" s="4" t="str">
        <f t="shared" si="31"/>
        <v/>
      </c>
      <c r="AM61" s="12" t="str">
        <f t="shared" si="32"/>
        <v/>
      </c>
    </row>
    <row r="62" spans="1:39" x14ac:dyDescent="0.3">
      <c r="A62" s="46" t="s">
        <v>22</v>
      </c>
      <c r="B62" s="6"/>
      <c r="C62" s="6"/>
      <c r="D62" s="2">
        <f t="shared" si="15"/>
        <v>0</v>
      </c>
      <c r="E62" s="7"/>
      <c r="F62" s="4" t="str">
        <f t="shared" si="16"/>
        <v/>
      </c>
      <c r="G62" s="12" t="str">
        <f t="shared" si="17"/>
        <v/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>
        <v>4000</v>
      </c>
      <c r="S62" s="6">
        <v>180</v>
      </c>
      <c r="T62" s="2">
        <f t="shared" si="21"/>
        <v>5.8</v>
      </c>
      <c r="U62" s="7">
        <v>2.6076388888888885E-2</v>
      </c>
      <c r="V62" s="4">
        <f t="shared" si="22"/>
        <v>4.4959291187739456E-3</v>
      </c>
      <c r="W62" s="12">
        <f t="shared" si="23"/>
        <v>1.2787737170320355</v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/>
      <c r="AI62" s="6"/>
      <c r="AJ62" s="2">
        <f t="shared" si="30"/>
        <v>0</v>
      </c>
      <c r="AK62" s="7"/>
      <c r="AL62" s="4" t="str">
        <f t="shared" si="31"/>
        <v/>
      </c>
      <c r="AM62" s="12" t="str">
        <f t="shared" si="32"/>
        <v/>
      </c>
    </row>
    <row r="63" spans="1:39" x14ac:dyDescent="0.3">
      <c r="A63" s="46" t="s">
        <v>23</v>
      </c>
      <c r="B63" s="6"/>
      <c r="C63" s="6"/>
      <c r="D63" s="2">
        <f t="shared" si="15"/>
        <v>0</v>
      </c>
      <c r="E63" s="7"/>
      <c r="F63" s="4" t="str">
        <f t="shared" si="16"/>
        <v/>
      </c>
      <c r="G63" s="12" t="str">
        <f t="shared" si="17"/>
        <v/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>
        <v>2800</v>
      </c>
      <c r="S63" s="6">
        <v>100</v>
      </c>
      <c r="T63" s="2">
        <f t="shared" si="21"/>
        <v>3.8</v>
      </c>
      <c r="U63" s="7">
        <v>2.0694444444444446E-2</v>
      </c>
      <c r="V63" s="4">
        <f t="shared" si="22"/>
        <v>5.4459064327485388E-3</v>
      </c>
      <c r="W63" s="12">
        <f t="shared" si="23"/>
        <v>1.5489750455660316</v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/>
      <c r="AI63" s="6"/>
      <c r="AJ63" s="2">
        <f t="shared" si="30"/>
        <v>0</v>
      </c>
      <c r="AK63" s="7"/>
      <c r="AL63" s="4" t="str">
        <f t="shared" si="31"/>
        <v/>
      </c>
      <c r="AM63" s="12" t="str">
        <f t="shared" si="32"/>
        <v/>
      </c>
    </row>
    <row r="64" spans="1:39" x14ac:dyDescent="0.3">
      <c r="A64" s="46" t="s">
        <v>24</v>
      </c>
      <c r="B64" s="6"/>
      <c r="C64" s="6"/>
      <c r="D64" s="2">
        <f t="shared" si="15"/>
        <v>0</v>
      </c>
      <c r="E64" s="7"/>
      <c r="F64" s="4" t="str">
        <f t="shared" si="16"/>
        <v/>
      </c>
      <c r="G64" s="12" t="str">
        <f t="shared" si="17"/>
        <v/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>
        <v>3900</v>
      </c>
      <c r="S64" s="6">
        <v>170</v>
      </c>
      <c r="T64" s="2">
        <f t="shared" si="21"/>
        <v>5.6</v>
      </c>
      <c r="U64" s="7">
        <v>2.4756944444444443E-2</v>
      </c>
      <c r="V64" s="4">
        <f t="shared" si="22"/>
        <v>4.4208829365079364E-3</v>
      </c>
      <c r="W64" s="12">
        <f t="shared" si="23"/>
        <v>1.2574283882000856</v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/>
      <c r="AI64" s="6"/>
      <c r="AJ64" s="2">
        <f t="shared" si="30"/>
        <v>0</v>
      </c>
      <c r="AK64" s="7"/>
      <c r="AL64" s="4" t="str">
        <f t="shared" si="31"/>
        <v/>
      </c>
      <c r="AM64" s="12" t="str">
        <f t="shared" si="32"/>
        <v/>
      </c>
    </row>
    <row r="65" spans="1:39" x14ac:dyDescent="0.3">
      <c r="A65" s="46" t="s">
        <v>25</v>
      </c>
      <c r="B65" s="6"/>
      <c r="C65" s="6"/>
      <c r="D65" s="2">
        <f t="shared" si="15"/>
        <v>0</v>
      </c>
      <c r="E65" s="7"/>
      <c r="F65" s="4" t="str">
        <f t="shared" si="16"/>
        <v/>
      </c>
      <c r="G65" s="12" t="str">
        <f t="shared" si="17"/>
        <v/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>
        <v>2400</v>
      </c>
      <c r="S65" s="6">
        <v>90</v>
      </c>
      <c r="T65" s="2">
        <f t="shared" si="21"/>
        <v>3.3</v>
      </c>
      <c r="U65" s="7">
        <v>2.4571759259259262E-2</v>
      </c>
      <c r="V65" s="4">
        <f t="shared" si="22"/>
        <v>7.4459876543209891E-3</v>
      </c>
      <c r="W65" s="12">
        <f t="shared" si="23"/>
        <v>2.1178566338891271</v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/>
      <c r="AI65" s="6"/>
      <c r="AJ65" s="2">
        <f t="shared" si="30"/>
        <v>0</v>
      </c>
      <c r="AK65" s="7"/>
      <c r="AL65" s="4" t="str">
        <f t="shared" si="31"/>
        <v/>
      </c>
      <c r="AM65" s="12" t="str">
        <f t="shared" si="32"/>
        <v/>
      </c>
    </row>
    <row r="66" spans="1:39" x14ac:dyDescent="0.3">
      <c r="A66" s="46" t="s">
        <v>26</v>
      </c>
      <c r="B66" s="6"/>
      <c r="C66" s="6"/>
      <c r="D66" s="2">
        <f t="shared" si="15"/>
        <v>0</v>
      </c>
      <c r="E66" s="7"/>
      <c r="F66" s="4" t="str">
        <f t="shared" si="16"/>
        <v/>
      </c>
      <c r="G66" s="12" t="str">
        <f t="shared" si="17"/>
        <v/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>
        <v>3100</v>
      </c>
      <c r="S66" s="6">
        <v>120</v>
      </c>
      <c r="T66" s="2">
        <f t="shared" si="21"/>
        <v>4.3</v>
      </c>
      <c r="U66" s="7">
        <v>2.2604166666666665E-2</v>
      </c>
      <c r="V66" s="4">
        <f t="shared" si="22"/>
        <v>5.2567829457364343E-3</v>
      </c>
      <c r="W66" s="12">
        <f t="shared" si="23"/>
        <v>1.4951827952712848</v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/>
      <c r="AI66" s="6"/>
      <c r="AJ66" s="2">
        <f t="shared" si="30"/>
        <v>0</v>
      </c>
      <c r="AK66" s="7"/>
      <c r="AL66" s="4" t="str">
        <f t="shared" si="31"/>
        <v/>
      </c>
      <c r="AM66" s="12" t="str">
        <f t="shared" si="32"/>
        <v/>
      </c>
    </row>
    <row r="67" spans="1:39" x14ac:dyDescent="0.3">
      <c r="A67" s="46" t="s">
        <v>27</v>
      </c>
      <c r="B67" s="6"/>
      <c r="C67" s="6"/>
      <c r="D67" s="2">
        <f t="shared" si="15"/>
        <v>0</v>
      </c>
      <c r="E67" s="7"/>
      <c r="F67" s="4" t="str">
        <f t="shared" si="16"/>
        <v/>
      </c>
      <c r="G67" s="12" t="str">
        <f t="shared" si="17"/>
        <v/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>
        <v>2400</v>
      </c>
      <c r="S67" s="6">
        <v>90</v>
      </c>
      <c r="T67" s="2">
        <f t="shared" si="21"/>
        <v>3.3</v>
      </c>
      <c r="U67" s="7">
        <v>2.5636574074074072E-2</v>
      </c>
      <c r="V67" s="4">
        <f t="shared" si="22"/>
        <v>7.7686588103254772E-3</v>
      </c>
      <c r="W67" s="12">
        <f t="shared" si="23"/>
        <v>2.209633746615363</v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/>
      <c r="AI67" s="6"/>
      <c r="AJ67" s="2">
        <f t="shared" si="30"/>
        <v>0</v>
      </c>
      <c r="AK67" s="7"/>
      <c r="AL67" s="4" t="str">
        <f t="shared" si="31"/>
        <v/>
      </c>
      <c r="AM67" s="12" t="str">
        <f t="shared" si="32"/>
        <v/>
      </c>
    </row>
    <row r="68" spans="1:39" x14ac:dyDescent="0.3">
      <c r="A68" s="46" t="s">
        <v>28</v>
      </c>
      <c r="B68" s="6"/>
      <c r="C68" s="6"/>
      <c r="D68" s="2">
        <f t="shared" si="15"/>
        <v>0</v>
      </c>
      <c r="E68" s="7"/>
      <c r="F68" s="4" t="str">
        <f t="shared" si="16"/>
        <v/>
      </c>
      <c r="G68" s="12" t="str">
        <f t="shared" si="17"/>
        <v/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>
        <v>2900</v>
      </c>
      <c r="S68" s="6">
        <v>110</v>
      </c>
      <c r="T68" s="2">
        <f t="shared" si="21"/>
        <v>4</v>
      </c>
      <c r="U68" s="7">
        <v>1.7812499999999998E-2</v>
      </c>
      <c r="V68" s="4">
        <f t="shared" si="22"/>
        <v>4.4531249999999996E-3</v>
      </c>
      <c r="W68" s="12">
        <f t="shared" si="23"/>
        <v>1.2665989739204788</v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/>
      <c r="AI68" s="6"/>
      <c r="AJ68" s="2">
        <f t="shared" si="30"/>
        <v>0</v>
      </c>
      <c r="AK68" s="7"/>
      <c r="AL68" s="4" t="str">
        <f t="shared" si="31"/>
        <v/>
      </c>
      <c r="AM68" s="12" t="str">
        <f t="shared" si="32"/>
        <v/>
      </c>
    </row>
    <row r="69" spans="1:39" x14ac:dyDescent="0.3">
      <c r="A69" s="46" t="s">
        <v>29</v>
      </c>
      <c r="B69" s="6"/>
      <c r="C69" s="6"/>
      <c r="D69" s="2">
        <f t="shared" si="15"/>
        <v>0</v>
      </c>
      <c r="E69" s="7"/>
      <c r="F69" s="4" t="str">
        <f t="shared" si="16"/>
        <v/>
      </c>
      <c r="G69" s="12" t="str">
        <f t="shared" si="17"/>
        <v/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>
        <v>2000</v>
      </c>
      <c r="S69" s="6">
        <v>80</v>
      </c>
      <c r="T69" s="2">
        <f t="shared" si="21"/>
        <v>2.8</v>
      </c>
      <c r="U69" s="7">
        <v>2.2361111111111113E-2</v>
      </c>
      <c r="V69" s="4">
        <f t="shared" si="22"/>
        <v>7.9861111111111122E-3</v>
      </c>
      <c r="W69" s="12">
        <f t="shared" si="23"/>
        <v>2.2714835399743483</v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/>
      <c r="AI69" s="6"/>
      <c r="AJ69" s="2">
        <f t="shared" si="30"/>
        <v>0</v>
      </c>
      <c r="AK69" s="7"/>
      <c r="AL69" s="4" t="str">
        <f t="shared" si="31"/>
        <v/>
      </c>
      <c r="AM69" s="12" t="str">
        <f t="shared" si="32"/>
        <v/>
      </c>
    </row>
    <row r="70" spans="1:39" x14ac:dyDescent="0.3">
      <c r="A70" s="46" t="s">
        <v>30</v>
      </c>
      <c r="B70" s="6"/>
      <c r="C70" s="6"/>
      <c r="D70" s="2">
        <f t="shared" si="15"/>
        <v>0</v>
      </c>
      <c r="E70" s="7"/>
      <c r="F70" s="4" t="str">
        <f t="shared" si="16"/>
        <v/>
      </c>
      <c r="G70" s="12" t="str">
        <f t="shared" si="17"/>
        <v/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>
        <v>2600</v>
      </c>
      <c r="S70" s="6">
        <v>110</v>
      </c>
      <c r="T70" s="2">
        <f t="shared" si="21"/>
        <v>3.7</v>
      </c>
      <c r="U70" s="7">
        <v>2.0833333333333332E-2</v>
      </c>
      <c r="V70" s="4">
        <f t="shared" si="22"/>
        <v>5.6306306306306304E-3</v>
      </c>
      <c r="W70" s="12">
        <f t="shared" si="23"/>
        <v>1.6015160093826191</v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/>
      <c r="AI70" s="6"/>
      <c r="AJ70" s="2">
        <f t="shared" si="30"/>
        <v>0</v>
      </c>
      <c r="AK70" s="7"/>
      <c r="AL70" s="4" t="str">
        <f t="shared" si="31"/>
        <v/>
      </c>
      <c r="AM70" s="12" t="str">
        <f t="shared" si="32"/>
        <v/>
      </c>
    </row>
    <row r="71" spans="1:39" x14ac:dyDescent="0.3">
      <c r="A71" s="46" t="s">
        <v>31</v>
      </c>
      <c r="B71" s="6"/>
      <c r="C71" s="6"/>
      <c r="D71" s="2">
        <f t="shared" si="15"/>
        <v>0</v>
      </c>
      <c r="E71" s="7"/>
      <c r="F71" s="4" t="str">
        <f t="shared" si="16"/>
        <v/>
      </c>
      <c r="G71" s="12" t="str">
        <f t="shared" si="17"/>
        <v/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>
        <v>2000</v>
      </c>
      <c r="S71" s="6">
        <v>80</v>
      </c>
      <c r="T71" s="2">
        <f t="shared" si="21"/>
        <v>2.8</v>
      </c>
      <c r="U71" s="7">
        <v>2.8854166666666667E-2</v>
      </c>
      <c r="V71" s="4">
        <f t="shared" si="22"/>
        <v>1.0305059523809525E-2</v>
      </c>
      <c r="W71" s="12">
        <f t="shared" si="23"/>
        <v>2.931060282171869</v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/>
      <c r="AI71" s="6"/>
      <c r="AJ71" s="2">
        <f t="shared" si="30"/>
        <v>0</v>
      </c>
      <c r="AK71" s="7"/>
      <c r="AL71" s="4" t="str">
        <f t="shared" si="31"/>
        <v/>
      </c>
      <c r="AM71" s="12" t="str">
        <f t="shared" si="32"/>
        <v/>
      </c>
    </row>
    <row r="72" spans="1:39" x14ac:dyDescent="0.3">
      <c r="A72" s="46" t="s">
        <v>32</v>
      </c>
      <c r="B72" s="6"/>
      <c r="C72" s="6"/>
      <c r="D72" s="2">
        <f t="shared" si="15"/>
        <v>0</v>
      </c>
      <c r="E72" s="7"/>
      <c r="F72" s="4" t="str">
        <f t="shared" si="16"/>
        <v/>
      </c>
      <c r="G72" s="12" t="str">
        <f t="shared" si="17"/>
        <v/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>
        <v>2600</v>
      </c>
      <c r="S72" s="6">
        <v>110</v>
      </c>
      <c r="T72" s="2">
        <f t="shared" si="21"/>
        <v>3.7</v>
      </c>
      <c r="U72" s="7">
        <v>2.4016203703703706E-2</v>
      </c>
      <c r="V72" s="4">
        <f t="shared" si="22"/>
        <v>6.4908658658658662E-3</v>
      </c>
      <c r="W72" s="12">
        <f t="shared" si="23"/>
        <v>1.8461920663716305</v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/>
      <c r="AI72" s="6"/>
      <c r="AJ72" s="2">
        <f t="shared" si="30"/>
        <v>0</v>
      </c>
      <c r="AK72" s="7"/>
      <c r="AL72" s="4" t="str">
        <f t="shared" si="31"/>
        <v/>
      </c>
      <c r="AM72" s="12" t="str">
        <f t="shared" si="32"/>
        <v/>
      </c>
    </row>
    <row r="73" spans="1:39" x14ac:dyDescent="0.3">
      <c r="A73" s="46" t="s">
        <v>47</v>
      </c>
      <c r="B73" s="6"/>
      <c r="C73" s="6"/>
      <c r="D73" s="2">
        <f t="shared" si="15"/>
        <v>0</v>
      </c>
      <c r="E73" s="7"/>
      <c r="F73" s="4" t="str">
        <f t="shared" si="16"/>
        <v/>
      </c>
      <c r="G73" s="12" t="str">
        <f t="shared" si="17"/>
        <v/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>
        <v>2000</v>
      </c>
      <c r="S73" s="6">
        <v>80</v>
      </c>
      <c r="T73" s="2">
        <f t="shared" si="21"/>
        <v>2.8</v>
      </c>
      <c r="U73" s="7">
        <v>4.4097222222222225E-2</v>
      </c>
      <c r="V73" s="4">
        <f t="shared" si="22"/>
        <v>1.574900793650794E-2</v>
      </c>
      <c r="W73" s="12">
        <f t="shared" si="23"/>
        <v>4.4794784095767435</v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/>
      <c r="AI73" s="6"/>
      <c r="AJ73" s="2">
        <f t="shared" si="30"/>
        <v>0</v>
      </c>
      <c r="AK73" s="7"/>
      <c r="AL73" s="4" t="str">
        <f t="shared" si="31"/>
        <v/>
      </c>
      <c r="AM73" s="12" t="str">
        <f t="shared" si="32"/>
        <v/>
      </c>
    </row>
    <row r="74" spans="1:39" x14ac:dyDescent="0.3">
      <c r="A74" s="46" t="s">
        <v>46</v>
      </c>
      <c r="B74" s="6"/>
      <c r="C74" s="6"/>
      <c r="D74" s="2">
        <f t="shared" si="15"/>
        <v>0</v>
      </c>
      <c r="E74" s="8"/>
      <c r="F74" s="4" t="str">
        <f t="shared" si="16"/>
        <v/>
      </c>
      <c r="G74" s="12" t="str">
        <f t="shared" si="17"/>
        <v/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>
        <v>2600</v>
      </c>
      <c r="S74" s="6">
        <v>110</v>
      </c>
      <c r="T74" s="2">
        <f t="shared" si="21"/>
        <v>3.7</v>
      </c>
      <c r="U74" s="8">
        <v>2.6944444444444441E-2</v>
      </c>
      <c r="V74" s="4">
        <f t="shared" si="22"/>
        <v>7.282282282282281E-3</v>
      </c>
      <c r="W74" s="12">
        <f t="shared" si="23"/>
        <v>2.0712940388015206</v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/>
      <c r="AI74" s="6"/>
      <c r="AJ74" s="2">
        <f t="shared" si="30"/>
        <v>0</v>
      </c>
      <c r="AK74" s="7"/>
      <c r="AL74" s="4" t="str">
        <f t="shared" si="31"/>
        <v/>
      </c>
      <c r="AM74" s="12" t="str">
        <f t="shared" si="32"/>
        <v/>
      </c>
    </row>
    <row r="75" spans="1:39" ht="15" thickBot="1" x14ac:dyDescent="0.35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13" t="s">
        <v>53</v>
      </c>
      <c r="R75" s="6">
        <v>2000</v>
      </c>
      <c r="S75" s="6">
        <v>80</v>
      </c>
      <c r="T75" s="31">
        <f t="shared" si="21"/>
        <v>2.8</v>
      </c>
      <c r="U75" s="32"/>
      <c r="V75" s="33"/>
      <c r="W75" s="12"/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13" t="s">
        <v>53</v>
      </c>
      <c r="AH75" s="6"/>
      <c r="AI75" s="6"/>
      <c r="AJ75" s="31">
        <f t="shared" si="30"/>
        <v>0</v>
      </c>
      <c r="AK75" s="32"/>
      <c r="AL75" s="33" t="str">
        <f t="shared" si="31"/>
        <v/>
      </c>
      <c r="AM75" s="12" t="str">
        <f t="shared" si="32"/>
        <v/>
      </c>
    </row>
    <row r="76" spans="1:39" ht="15" thickBot="1" x14ac:dyDescent="0.35">
      <c r="A76" s="48" t="s">
        <v>48</v>
      </c>
      <c r="B76" s="6"/>
      <c r="C76" s="6"/>
      <c r="D76" s="31">
        <f t="shared" si="15"/>
        <v>0</v>
      </c>
      <c r="E76" s="32"/>
      <c r="F76" s="33" t="str">
        <f t="shared" si="16"/>
        <v/>
      </c>
      <c r="G76" s="12" t="str">
        <f t="shared" si="17"/>
        <v/>
      </c>
      <c r="I76" s="48" t="s">
        <v>48</v>
      </c>
      <c r="J76" s="6"/>
      <c r="K76" s="6"/>
      <c r="L76" s="31">
        <f t="shared" si="18"/>
        <v>0</v>
      </c>
      <c r="M76" s="7"/>
      <c r="N76" s="4" t="str">
        <f t="shared" si="19"/>
        <v/>
      </c>
      <c r="O76" s="12" t="str">
        <f t="shared" si="20"/>
        <v/>
      </c>
      <c r="Q76" s="25" t="s">
        <v>48</v>
      </c>
      <c r="R76" s="6">
        <v>2600</v>
      </c>
      <c r="S76" s="6">
        <v>110</v>
      </c>
      <c r="T76" s="27">
        <f t="shared" si="21"/>
        <v>3.7</v>
      </c>
      <c r="U76" s="8">
        <v>7.6631944444444447E-2</v>
      </c>
      <c r="V76" s="28">
        <f t="shared" si="22"/>
        <v>2.0711336336336338E-2</v>
      </c>
      <c r="W76" s="12">
        <f t="shared" si="23"/>
        <v>5.8909097211790682</v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12" t="str">
        <f t="shared" si="26"/>
        <v/>
      </c>
      <c r="AG76" s="25" t="s">
        <v>48</v>
      </c>
      <c r="AH76" s="6"/>
      <c r="AI76" s="6"/>
      <c r="AJ76" s="27">
        <f t="shared" si="30"/>
        <v>0</v>
      </c>
      <c r="AK76" s="7"/>
      <c r="AL76" s="28" t="str">
        <f t="shared" si="31"/>
        <v/>
      </c>
      <c r="AM76" s="12" t="str">
        <f t="shared" si="32"/>
        <v/>
      </c>
    </row>
    <row r="80" spans="1:39" x14ac:dyDescent="0.3">
      <c r="A80" s="43"/>
      <c r="B80" s="44">
        <f t="shared" ref="B80:K80" si="33">$B$1</f>
        <v>2020</v>
      </c>
      <c r="C80" s="44">
        <f t="shared" si="33"/>
        <v>2020</v>
      </c>
      <c r="D80" s="44">
        <f t="shared" si="33"/>
        <v>2020</v>
      </c>
      <c r="E80" s="44">
        <f t="shared" si="33"/>
        <v>2020</v>
      </c>
      <c r="F80" s="44">
        <f t="shared" si="33"/>
        <v>2020</v>
      </c>
      <c r="G80" s="44">
        <f t="shared" si="33"/>
        <v>2020</v>
      </c>
      <c r="H80" s="44">
        <f t="shared" si="33"/>
        <v>2020</v>
      </c>
      <c r="I80" s="44">
        <f t="shared" si="33"/>
        <v>2020</v>
      </c>
      <c r="J80" s="44">
        <f t="shared" si="33"/>
        <v>2020</v>
      </c>
      <c r="K80" s="44">
        <f t="shared" si="33"/>
        <v>2020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50</v>
      </c>
      <c r="H81" s="19" t="s">
        <v>78</v>
      </c>
      <c r="I81" s="19" t="s">
        <v>79</v>
      </c>
      <c r="J81" s="19" t="s">
        <v>80</v>
      </c>
      <c r="K81" s="19" t="s">
        <v>81</v>
      </c>
    </row>
    <row r="82" spans="1:11" x14ac:dyDescent="0.3">
      <c r="A82" s="2" t="s">
        <v>6</v>
      </c>
      <c r="B82" s="42" t="str">
        <f t="shared" ref="B82:B115" si="34">IF(G5="","-",G5)</f>
        <v>-</v>
      </c>
      <c r="C82" s="42" t="str">
        <f t="shared" ref="C82:C115" si="35">IF(O5="","-",O5)</f>
        <v>-</v>
      </c>
      <c r="D82" s="42">
        <f>IF(W5="","-",W5)</f>
        <v>1.7462602137020737</v>
      </c>
      <c r="E82" s="42" t="str">
        <f t="shared" ref="E82:E115" si="36">IF(AE5="","-",AE5)</f>
        <v>-</v>
      </c>
      <c r="F82" s="42" t="str">
        <f t="shared" ref="F82:F115" si="37">IF(AM5="","-",AM5)</f>
        <v>-</v>
      </c>
      <c r="G82" s="42" t="str">
        <f t="shared" ref="G82:G115" si="38">IF(AM43="","-",AM43)</f>
        <v>-</v>
      </c>
      <c r="H82" s="42" t="str">
        <f t="shared" ref="H82:H115" si="39">IF(G43="","-",G43)</f>
        <v>-</v>
      </c>
      <c r="I82" s="42" t="str">
        <f t="shared" ref="I82:I115" si="40">IF(O43="","-",O43)</f>
        <v>-</v>
      </c>
      <c r="J82" s="42">
        <f t="shared" ref="J82:J115" si="41">IF(W43="","-",W43)</f>
        <v>1.1343701011828418</v>
      </c>
      <c r="K82" s="42" t="str">
        <f t="shared" ref="K82:K115" si="42">IF(AE43="","-",AE43)</f>
        <v>-</v>
      </c>
    </row>
    <row r="83" spans="1:11" x14ac:dyDescent="0.3">
      <c r="A83" s="2" t="s">
        <v>7</v>
      </c>
      <c r="B83" s="42" t="str">
        <f t="shared" si="34"/>
        <v>-</v>
      </c>
      <c r="C83" s="42" t="str">
        <f t="shared" si="35"/>
        <v>-</v>
      </c>
      <c r="D83" s="42">
        <f t="shared" ref="D83:D115" si="43">IF(W6="","-",W6)</f>
        <v>1.3887439765346741</v>
      </c>
      <c r="E83" s="42" t="str">
        <f t="shared" si="36"/>
        <v>-</v>
      </c>
      <c r="F83" s="42" t="str">
        <f t="shared" si="37"/>
        <v>-</v>
      </c>
      <c r="G83" s="42" t="str">
        <f t="shared" si="38"/>
        <v>-</v>
      </c>
      <c r="H83" s="42" t="str">
        <f t="shared" si="39"/>
        <v>-</v>
      </c>
      <c r="I83" s="42" t="str">
        <f t="shared" si="40"/>
        <v>-</v>
      </c>
      <c r="J83" s="42">
        <f t="shared" si="41"/>
        <v>1.3181737209633748</v>
      </c>
      <c r="K83" s="42" t="str">
        <f t="shared" si="42"/>
        <v>-</v>
      </c>
    </row>
    <row r="84" spans="1:11" x14ac:dyDescent="0.3">
      <c r="A84" s="2" t="s">
        <v>8</v>
      </c>
      <c r="B84" s="42" t="str">
        <f t="shared" si="34"/>
        <v>-</v>
      </c>
      <c r="C84" s="42" t="str">
        <f t="shared" si="35"/>
        <v>-</v>
      </c>
      <c r="D84" s="42">
        <f t="shared" si="43"/>
        <v>1.2971586971586968</v>
      </c>
      <c r="E84" s="42" t="str">
        <f t="shared" si="36"/>
        <v>-</v>
      </c>
      <c r="F84" s="42" t="str">
        <f t="shared" si="37"/>
        <v>-</v>
      </c>
      <c r="G84" s="42" t="str">
        <f t="shared" si="38"/>
        <v>-</v>
      </c>
      <c r="H84" s="42" t="str">
        <f t="shared" si="39"/>
        <v>-</v>
      </c>
      <c r="I84" s="42" t="str">
        <f t="shared" si="40"/>
        <v>-</v>
      </c>
      <c r="J84" s="42">
        <f t="shared" si="41"/>
        <v>1.6012312954253956</v>
      </c>
      <c r="K84" s="42" t="str">
        <f t="shared" si="42"/>
        <v>-</v>
      </c>
    </row>
    <row r="85" spans="1:11" x14ac:dyDescent="0.3">
      <c r="A85" s="2" t="s">
        <v>9</v>
      </c>
      <c r="B85" s="42" t="str">
        <f t="shared" si="34"/>
        <v>-</v>
      </c>
      <c r="C85" s="42" t="str">
        <f t="shared" si="35"/>
        <v>-</v>
      </c>
      <c r="D85" s="42">
        <f t="shared" si="43"/>
        <v>1.2835758835758833</v>
      </c>
      <c r="E85" s="42" t="str">
        <f t="shared" si="36"/>
        <v>-</v>
      </c>
      <c r="F85" s="42" t="str">
        <f t="shared" si="37"/>
        <v>-</v>
      </c>
      <c r="G85" s="42" t="str">
        <f t="shared" si="38"/>
        <v>-</v>
      </c>
      <c r="H85" s="42" t="str">
        <f t="shared" si="39"/>
        <v>-</v>
      </c>
      <c r="I85" s="42" t="str">
        <f t="shared" si="40"/>
        <v>-</v>
      </c>
      <c r="J85" s="42">
        <f t="shared" si="41"/>
        <v>1.5709448482257378</v>
      </c>
      <c r="K85" s="42" t="str">
        <f t="shared" si="42"/>
        <v>-</v>
      </c>
    </row>
    <row r="86" spans="1:11" x14ac:dyDescent="0.3">
      <c r="A86" s="2" t="s">
        <v>10</v>
      </c>
      <c r="B86" s="42" t="str">
        <f t="shared" si="34"/>
        <v>-</v>
      </c>
      <c r="C86" s="42" t="str">
        <f t="shared" si="35"/>
        <v>-</v>
      </c>
      <c r="D86" s="42">
        <f t="shared" si="43"/>
        <v>1.5870462695705412</v>
      </c>
      <c r="E86" s="42" t="str">
        <f t="shared" si="36"/>
        <v>-</v>
      </c>
      <c r="F86" s="42" t="str">
        <f t="shared" si="37"/>
        <v>-</v>
      </c>
      <c r="G86" s="42" t="str">
        <f t="shared" si="38"/>
        <v>-</v>
      </c>
      <c r="H86" s="42" t="str">
        <f t="shared" si="39"/>
        <v>-</v>
      </c>
      <c r="I86" s="42" t="str">
        <f t="shared" si="40"/>
        <v>-</v>
      </c>
      <c r="J86" s="42">
        <f t="shared" si="41"/>
        <v>1.4728674805630768</v>
      </c>
      <c r="K86" s="42" t="str">
        <f t="shared" si="42"/>
        <v>-</v>
      </c>
    </row>
    <row r="87" spans="1:11" x14ac:dyDescent="0.3">
      <c r="A87" s="2" t="s">
        <v>11</v>
      </c>
      <c r="B87" s="42" t="str">
        <f t="shared" si="34"/>
        <v>-</v>
      </c>
      <c r="C87" s="42" t="str">
        <f t="shared" si="35"/>
        <v>-</v>
      </c>
      <c r="D87" s="42">
        <f t="shared" si="43"/>
        <v>1.5445122708915813</v>
      </c>
      <c r="E87" s="42" t="str">
        <f t="shared" si="36"/>
        <v>-</v>
      </c>
      <c r="F87" s="42" t="str">
        <f t="shared" si="37"/>
        <v>-</v>
      </c>
      <c r="G87" s="42" t="str">
        <f t="shared" si="38"/>
        <v>-</v>
      </c>
      <c r="H87" s="42" t="str">
        <f t="shared" si="39"/>
        <v>-</v>
      </c>
      <c r="I87" s="42" t="str">
        <f t="shared" si="40"/>
        <v>-</v>
      </c>
      <c r="J87" s="42">
        <f t="shared" si="41"/>
        <v>1.4546547669944421</v>
      </c>
      <c r="K87" s="42" t="str">
        <f t="shared" si="42"/>
        <v>-</v>
      </c>
    </row>
    <row r="88" spans="1:11" x14ac:dyDescent="0.3">
      <c r="A88" s="2" t="s">
        <v>12</v>
      </c>
      <c r="B88" s="42" t="str">
        <f t="shared" si="34"/>
        <v>-</v>
      </c>
      <c r="C88" s="42" t="str">
        <f t="shared" si="35"/>
        <v>-</v>
      </c>
      <c r="D88" s="42">
        <f t="shared" si="43"/>
        <v>1.4455695421448842</v>
      </c>
      <c r="E88" s="42" t="str">
        <f t="shared" si="36"/>
        <v>-</v>
      </c>
      <c r="F88" s="42" t="str">
        <f t="shared" si="37"/>
        <v>-</v>
      </c>
      <c r="G88" s="42" t="str">
        <f t="shared" si="38"/>
        <v>-</v>
      </c>
      <c r="H88" s="42" t="str">
        <f t="shared" si="39"/>
        <v>-</v>
      </c>
      <c r="I88" s="42" t="str">
        <f t="shared" si="40"/>
        <v>-</v>
      </c>
      <c r="J88" s="42">
        <f t="shared" si="41"/>
        <v>1.4859745380266971</v>
      </c>
      <c r="K88" s="42" t="str">
        <f t="shared" si="42"/>
        <v>-</v>
      </c>
    </row>
    <row r="89" spans="1:11" x14ac:dyDescent="0.3">
      <c r="A89" s="2" t="s">
        <v>13</v>
      </c>
      <c r="B89" s="42" t="str">
        <f t="shared" si="34"/>
        <v>-</v>
      </c>
      <c r="C89" s="42" t="str">
        <f t="shared" si="35"/>
        <v>-</v>
      </c>
      <c r="D89" s="42">
        <f t="shared" si="43"/>
        <v>1.1389487460433405</v>
      </c>
      <c r="E89" s="42" t="str">
        <f t="shared" si="36"/>
        <v>-</v>
      </c>
      <c r="F89" s="42" t="str">
        <f t="shared" si="37"/>
        <v>-</v>
      </c>
      <c r="G89" s="42" t="str">
        <f t="shared" si="38"/>
        <v>-</v>
      </c>
      <c r="H89" s="42" t="str">
        <f t="shared" si="39"/>
        <v>-</v>
      </c>
      <c r="I89" s="42" t="str">
        <f t="shared" si="40"/>
        <v>-</v>
      </c>
      <c r="J89" s="42">
        <f t="shared" si="41"/>
        <v>1.1368901438698706</v>
      </c>
      <c r="K89" s="42" t="str">
        <f t="shared" si="42"/>
        <v>-</v>
      </c>
    </row>
    <row r="90" spans="1:11" x14ac:dyDescent="0.3">
      <c r="A90" s="2" t="s">
        <v>14</v>
      </c>
      <c r="B90" s="42" t="str">
        <f t="shared" si="34"/>
        <v>-</v>
      </c>
      <c r="C90" s="42" t="str">
        <f t="shared" si="35"/>
        <v>-</v>
      </c>
      <c r="D90" s="42">
        <f t="shared" si="43"/>
        <v>1.6425086423632937</v>
      </c>
      <c r="E90" s="42" t="str">
        <f t="shared" si="36"/>
        <v>-</v>
      </c>
      <c r="F90" s="42" t="str">
        <f t="shared" si="37"/>
        <v>-</v>
      </c>
      <c r="G90" s="42" t="str">
        <f t="shared" si="38"/>
        <v>-</v>
      </c>
      <c r="H90" s="42" t="str">
        <f t="shared" si="39"/>
        <v>-</v>
      </c>
      <c r="I90" s="42" t="str">
        <f t="shared" si="40"/>
        <v>-</v>
      </c>
      <c r="J90" s="42">
        <f t="shared" si="41"/>
        <v>1.3987662615281258</v>
      </c>
      <c r="K90" s="42" t="str">
        <f t="shared" si="42"/>
        <v>-</v>
      </c>
    </row>
    <row r="91" spans="1:11" x14ac:dyDescent="0.3">
      <c r="A91" s="2" t="s">
        <v>15</v>
      </c>
      <c r="B91" s="42" t="str">
        <f t="shared" si="34"/>
        <v>-</v>
      </c>
      <c r="C91" s="42" t="str">
        <f t="shared" si="35"/>
        <v>-</v>
      </c>
      <c r="D91" s="42">
        <f t="shared" si="43"/>
        <v>1.3502350176263216</v>
      </c>
      <c r="E91" s="42" t="str">
        <f t="shared" si="36"/>
        <v>-</v>
      </c>
      <c r="F91" s="42" t="str">
        <f t="shared" si="37"/>
        <v>-</v>
      </c>
      <c r="G91" s="42" t="str">
        <f t="shared" si="38"/>
        <v>-</v>
      </c>
      <c r="H91" s="42" t="str">
        <f t="shared" si="39"/>
        <v>-</v>
      </c>
      <c r="I91" s="42" t="str">
        <f t="shared" si="40"/>
        <v>-</v>
      </c>
      <c r="J91" s="42">
        <f t="shared" si="41"/>
        <v>1.0812179350149638</v>
      </c>
      <c r="K91" s="42" t="str">
        <f t="shared" si="42"/>
        <v>-</v>
      </c>
    </row>
    <row r="92" spans="1:11" x14ac:dyDescent="0.3">
      <c r="A92" s="2" t="s">
        <v>34</v>
      </c>
      <c r="B92" s="42" t="str">
        <f t="shared" si="34"/>
        <v>-</v>
      </c>
      <c r="C92" s="42" t="str">
        <f t="shared" si="35"/>
        <v>-</v>
      </c>
      <c r="D92" s="42">
        <f t="shared" si="43"/>
        <v>1.33892199017199</v>
      </c>
      <c r="E92" s="42" t="str">
        <f t="shared" si="36"/>
        <v>-</v>
      </c>
      <c r="F92" s="42" t="str">
        <f t="shared" si="37"/>
        <v>-</v>
      </c>
      <c r="G92" s="42" t="str">
        <f t="shared" si="38"/>
        <v>-</v>
      </c>
      <c r="H92" s="42" t="str">
        <f t="shared" si="39"/>
        <v>-</v>
      </c>
      <c r="I92" s="42" t="str">
        <f t="shared" si="40"/>
        <v>-</v>
      </c>
      <c r="J92" s="42">
        <f t="shared" si="41"/>
        <v>1.3520322825018938</v>
      </c>
      <c r="K92" s="42" t="str">
        <f t="shared" si="42"/>
        <v>-</v>
      </c>
    </row>
    <row r="93" spans="1:11" x14ac:dyDescent="0.3">
      <c r="A93" s="2" t="s">
        <v>35</v>
      </c>
      <c r="B93" s="42" t="str">
        <f t="shared" si="34"/>
        <v>-</v>
      </c>
      <c r="C93" s="42" t="str">
        <f t="shared" si="35"/>
        <v>-</v>
      </c>
      <c r="D93" s="42">
        <f t="shared" si="43"/>
        <v>1.0098137689928735</v>
      </c>
      <c r="E93" s="42" t="str">
        <f t="shared" si="36"/>
        <v>-</v>
      </c>
      <c r="F93" s="42" t="str">
        <f t="shared" si="37"/>
        <v>-</v>
      </c>
      <c r="G93" s="42" t="str">
        <f t="shared" si="38"/>
        <v>-</v>
      </c>
      <c r="H93" s="42" t="str">
        <f t="shared" si="39"/>
        <v>-</v>
      </c>
      <c r="I93" s="42" t="str">
        <f t="shared" si="40"/>
        <v>-</v>
      </c>
      <c r="J93" s="42">
        <f t="shared" si="41"/>
        <v>0.93421767213986107</v>
      </c>
      <c r="K93" s="42" t="str">
        <f t="shared" si="42"/>
        <v>-</v>
      </c>
    </row>
    <row r="94" spans="1:11" x14ac:dyDescent="0.3">
      <c r="A94" s="2" t="s">
        <v>36</v>
      </c>
      <c r="B94" s="42" t="str">
        <f t="shared" si="34"/>
        <v>-</v>
      </c>
      <c r="C94" s="42" t="str">
        <f t="shared" si="35"/>
        <v>-</v>
      </c>
      <c r="D94" s="42">
        <f t="shared" si="43"/>
        <v>1.3358599340080821</v>
      </c>
      <c r="E94" s="42" t="str">
        <f t="shared" si="36"/>
        <v>-</v>
      </c>
      <c r="F94" s="42" t="str">
        <f t="shared" si="37"/>
        <v>-</v>
      </c>
      <c r="G94" s="42" t="str">
        <f t="shared" si="38"/>
        <v>-</v>
      </c>
      <c r="H94" s="42" t="str">
        <f t="shared" si="39"/>
        <v>-</v>
      </c>
      <c r="I94" s="42" t="str">
        <f t="shared" si="40"/>
        <v>-</v>
      </c>
      <c r="J94" s="42">
        <f t="shared" si="41"/>
        <v>1.2384922331480692</v>
      </c>
      <c r="K94" s="42" t="str">
        <f t="shared" si="42"/>
        <v>-</v>
      </c>
    </row>
    <row r="95" spans="1:11" x14ac:dyDescent="0.3">
      <c r="A95" s="2" t="s">
        <v>37</v>
      </c>
      <c r="B95" s="42" t="str">
        <f t="shared" si="34"/>
        <v>-</v>
      </c>
      <c r="C95" s="42" t="str">
        <f t="shared" si="35"/>
        <v>-</v>
      </c>
      <c r="D95" s="42">
        <f t="shared" si="43"/>
        <v>1</v>
      </c>
      <c r="E95" s="42" t="str">
        <f t="shared" si="36"/>
        <v>-</v>
      </c>
      <c r="F95" s="42" t="str">
        <f t="shared" si="37"/>
        <v>-</v>
      </c>
      <c r="G95" s="42" t="str">
        <f t="shared" si="38"/>
        <v>-</v>
      </c>
      <c r="H95" s="42" t="str">
        <f t="shared" si="39"/>
        <v>-</v>
      </c>
      <c r="I95" s="42" t="str">
        <f t="shared" si="40"/>
        <v>-</v>
      </c>
      <c r="J95" s="42">
        <f t="shared" si="41"/>
        <v>1</v>
      </c>
      <c r="K95" s="42" t="str">
        <f t="shared" si="42"/>
        <v>-</v>
      </c>
    </row>
    <row r="96" spans="1:11" x14ac:dyDescent="0.3">
      <c r="A96" s="2" t="s">
        <v>17</v>
      </c>
      <c r="B96" s="42" t="str">
        <f t="shared" si="34"/>
        <v>-</v>
      </c>
      <c r="C96" s="42" t="str">
        <f t="shared" si="35"/>
        <v>-</v>
      </c>
      <c r="D96" s="42">
        <f t="shared" si="43"/>
        <v>1.6937107165304839</v>
      </c>
      <c r="E96" s="42" t="str">
        <f t="shared" si="36"/>
        <v>-</v>
      </c>
      <c r="F96" s="42" t="str">
        <f t="shared" si="37"/>
        <v>-</v>
      </c>
      <c r="G96" s="42" t="str">
        <f t="shared" si="38"/>
        <v>-</v>
      </c>
      <c r="H96" s="42" t="str">
        <f t="shared" si="39"/>
        <v>-</v>
      </c>
      <c r="I96" s="42" t="str">
        <f t="shared" si="40"/>
        <v>-</v>
      </c>
      <c r="J96" s="42">
        <f t="shared" si="41"/>
        <v>1.5772747387922563</v>
      </c>
      <c r="K96" s="42" t="str">
        <f t="shared" si="42"/>
        <v>-</v>
      </c>
    </row>
    <row r="97" spans="1:11" x14ac:dyDescent="0.3">
      <c r="A97" s="2" t="s">
        <v>18</v>
      </c>
      <c r="B97" s="42" t="str">
        <f t="shared" si="34"/>
        <v>-</v>
      </c>
      <c r="C97" s="42" t="str">
        <f t="shared" si="35"/>
        <v>-</v>
      </c>
      <c r="D97" s="42">
        <f t="shared" si="43"/>
        <v>1.2279326529326529</v>
      </c>
      <c r="E97" s="42" t="str">
        <f t="shared" si="36"/>
        <v>-</v>
      </c>
      <c r="F97" s="42" t="str">
        <f t="shared" si="37"/>
        <v>-</v>
      </c>
      <c r="G97" s="42" t="str">
        <f t="shared" si="38"/>
        <v>-</v>
      </c>
      <c r="H97" s="42" t="str">
        <f t="shared" si="39"/>
        <v>-</v>
      </c>
      <c r="I97" s="42" t="str">
        <f t="shared" si="40"/>
        <v>-</v>
      </c>
      <c r="J97" s="42">
        <f t="shared" si="41"/>
        <v>1.014738338167154</v>
      </c>
      <c r="K97" s="42" t="str">
        <f t="shared" si="42"/>
        <v>-</v>
      </c>
    </row>
    <row r="98" spans="1:11" x14ac:dyDescent="0.3">
      <c r="A98" s="2" t="s">
        <v>19</v>
      </c>
      <c r="B98" s="42" t="str">
        <f t="shared" si="34"/>
        <v>-</v>
      </c>
      <c r="C98" s="42" t="str">
        <f t="shared" si="35"/>
        <v>-</v>
      </c>
      <c r="D98" s="42">
        <f t="shared" si="43"/>
        <v>2.2472482097482094</v>
      </c>
      <c r="E98" s="42" t="str">
        <f t="shared" si="36"/>
        <v>-</v>
      </c>
      <c r="F98" s="42" t="str">
        <f t="shared" si="37"/>
        <v>-</v>
      </c>
      <c r="G98" s="42" t="str">
        <f t="shared" si="38"/>
        <v>-</v>
      </c>
      <c r="H98" s="42" t="str">
        <f t="shared" si="39"/>
        <v>-</v>
      </c>
      <c r="I98" s="42" t="str">
        <f t="shared" si="40"/>
        <v>-</v>
      </c>
      <c r="J98" s="42">
        <f t="shared" si="41"/>
        <v>1.9234715690466013</v>
      </c>
      <c r="K98" s="42" t="str">
        <f t="shared" si="42"/>
        <v>-</v>
      </c>
    </row>
    <row r="99" spans="1:11" x14ac:dyDescent="0.3">
      <c r="A99" s="2" t="s">
        <v>20</v>
      </c>
      <c r="B99" s="42" t="str">
        <f t="shared" si="34"/>
        <v>-</v>
      </c>
      <c r="C99" s="42" t="str">
        <f t="shared" si="35"/>
        <v>-</v>
      </c>
      <c r="D99" s="42">
        <f t="shared" si="43"/>
        <v>1.2757817600208903</v>
      </c>
      <c r="E99" s="42" t="str">
        <f t="shared" si="36"/>
        <v>-</v>
      </c>
      <c r="F99" s="42" t="str">
        <f t="shared" si="37"/>
        <v>-</v>
      </c>
      <c r="G99" s="42" t="str">
        <f t="shared" si="38"/>
        <v>-</v>
      </c>
      <c r="H99" s="42" t="str">
        <f t="shared" si="39"/>
        <v>-</v>
      </c>
      <c r="I99" s="42" t="str">
        <f t="shared" si="40"/>
        <v>-</v>
      </c>
      <c r="J99" s="42">
        <f t="shared" si="41"/>
        <v>1.1280261329628047</v>
      </c>
      <c r="K99" s="42" t="str">
        <f t="shared" si="42"/>
        <v>-</v>
      </c>
    </row>
    <row r="100" spans="1:11" x14ac:dyDescent="0.3">
      <c r="A100" s="2" t="s">
        <v>21</v>
      </c>
      <c r="B100" s="42" t="str">
        <f t="shared" si="34"/>
        <v>-</v>
      </c>
      <c r="C100" s="42" t="str">
        <f t="shared" si="35"/>
        <v>-</v>
      </c>
      <c r="D100" s="42">
        <f t="shared" si="43"/>
        <v>2.0273764148764144</v>
      </c>
      <c r="E100" s="42" t="str">
        <f t="shared" si="36"/>
        <v>-</v>
      </c>
      <c r="F100" s="42" t="str">
        <f t="shared" si="37"/>
        <v>-</v>
      </c>
      <c r="G100" s="42" t="str">
        <f t="shared" si="38"/>
        <v>-</v>
      </c>
      <c r="H100" s="42" t="str">
        <f t="shared" si="39"/>
        <v>-</v>
      </c>
      <c r="I100" s="42" t="str">
        <f t="shared" si="40"/>
        <v>-</v>
      </c>
      <c r="J100" s="42">
        <f t="shared" si="41"/>
        <v>1.7204645860054155</v>
      </c>
      <c r="K100" s="42" t="str">
        <f t="shared" si="42"/>
        <v>-</v>
      </c>
    </row>
    <row r="101" spans="1:11" x14ac:dyDescent="0.3">
      <c r="A101" s="2" t="s">
        <v>22</v>
      </c>
      <c r="B101" s="42" t="str">
        <f t="shared" si="34"/>
        <v>-</v>
      </c>
      <c r="C101" s="42" t="str">
        <f t="shared" si="35"/>
        <v>-</v>
      </c>
      <c r="D101" s="42">
        <f t="shared" si="43"/>
        <v>1.1463852741630518</v>
      </c>
      <c r="E101" s="42" t="str">
        <f t="shared" si="36"/>
        <v>-</v>
      </c>
      <c r="F101" s="42" t="str">
        <f t="shared" si="37"/>
        <v>-</v>
      </c>
      <c r="G101" s="42" t="str">
        <f t="shared" si="38"/>
        <v>-</v>
      </c>
      <c r="H101" s="42" t="str">
        <f t="shared" si="39"/>
        <v>-</v>
      </c>
      <c r="I101" s="42" t="str">
        <f t="shared" si="40"/>
        <v>-</v>
      </c>
      <c r="J101" s="42">
        <f t="shared" si="41"/>
        <v>1.2787737170320355</v>
      </c>
      <c r="K101" s="42" t="str">
        <f t="shared" si="42"/>
        <v>-</v>
      </c>
    </row>
    <row r="102" spans="1:11" x14ac:dyDescent="0.3">
      <c r="A102" s="2" t="s">
        <v>23</v>
      </c>
      <c r="B102" s="42" t="str">
        <f t="shared" si="34"/>
        <v>-</v>
      </c>
      <c r="C102" s="42" t="str">
        <f t="shared" si="35"/>
        <v>-</v>
      </c>
      <c r="D102" s="42">
        <f t="shared" si="43"/>
        <v>1.7046996996996995</v>
      </c>
      <c r="E102" s="42" t="str">
        <f t="shared" si="36"/>
        <v>-</v>
      </c>
      <c r="F102" s="42" t="str">
        <f t="shared" si="37"/>
        <v>-</v>
      </c>
      <c r="G102" s="42" t="str">
        <f t="shared" si="38"/>
        <v>-</v>
      </c>
      <c r="H102" s="42" t="str">
        <f t="shared" si="39"/>
        <v>-</v>
      </c>
      <c r="I102" s="42" t="str">
        <f t="shared" si="40"/>
        <v>-</v>
      </c>
      <c r="J102" s="42">
        <f t="shared" si="41"/>
        <v>1.5489750455660316</v>
      </c>
      <c r="K102" s="42" t="str">
        <f t="shared" si="42"/>
        <v>-</v>
      </c>
    </row>
    <row r="103" spans="1:11" x14ac:dyDescent="0.3">
      <c r="A103" s="2" t="s">
        <v>24</v>
      </c>
      <c r="B103" s="42" t="str">
        <f t="shared" si="34"/>
        <v>-</v>
      </c>
      <c r="C103" s="42" t="str">
        <f t="shared" si="35"/>
        <v>-</v>
      </c>
      <c r="D103" s="42">
        <f t="shared" si="43"/>
        <v>1.3553631756756757</v>
      </c>
      <c r="E103" s="42" t="str">
        <f t="shared" si="36"/>
        <v>-</v>
      </c>
      <c r="F103" s="42" t="str">
        <f t="shared" si="37"/>
        <v>-</v>
      </c>
      <c r="G103" s="42" t="str">
        <f t="shared" si="38"/>
        <v>-</v>
      </c>
      <c r="H103" s="42" t="str">
        <f t="shared" si="39"/>
        <v>-</v>
      </c>
      <c r="I103" s="42" t="str">
        <f t="shared" si="40"/>
        <v>-</v>
      </c>
      <c r="J103" s="42">
        <f t="shared" si="41"/>
        <v>1.2574283882000856</v>
      </c>
      <c r="K103" s="42" t="str">
        <f t="shared" si="42"/>
        <v>-</v>
      </c>
    </row>
    <row r="104" spans="1:11" x14ac:dyDescent="0.3">
      <c r="A104" s="2" t="s">
        <v>25</v>
      </c>
      <c r="B104" s="42" t="str">
        <f t="shared" si="34"/>
        <v>-</v>
      </c>
      <c r="C104" s="42" t="str">
        <f t="shared" si="35"/>
        <v>-</v>
      </c>
      <c r="D104" s="42">
        <f t="shared" si="43"/>
        <v>2.1752946696696696</v>
      </c>
      <c r="E104" s="42" t="str">
        <f t="shared" si="36"/>
        <v>-</v>
      </c>
      <c r="F104" s="42" t="str">
        <f t="shared" si="37"/>
        <v>-</v>
      </c>
      <c r="G104" s="42" t="str">
        <f t="shared" si="38"/>
        <v>-</v>
      </c>
      <c r="H104" s="42" t="str">
        <f t="shared" si="39"/>
        <v>-</v>
      </c>
      <c r="I104" s="42" t="str">
        <f t="shared" si="40"/>
        <v>-</v>
      </c>
      <c r="J104" s="42">
        <f t="shared" si="41"/>
        <v>2.1178566338891271</v>
      </c>
      <c r="K104" s="42" t="str">
        <f t="shared" si="42"/>
        <v>-</v>
      </c>
    </row>
    <row r="105" spans="1:11" x14ac:dyDescent="0.3">
      <c r="A105" s="2" t="s">
        <v>26</v>
      </c>
      <c r="B105" s="42" t="str">
        <f t="shared" si="34"/>
        <v>-</v>
      </c>
      <c r="C105" s="42" t="str">
        <f t="shared" si="35"/>
        <v>-</v>
      </c>
      <c r="D105" s="42">
        <f t="shared" si="43"/>
        <v>1.541937195816506</v>
      </c>
      <c r="E105" s="42" t="str">
        <f t="shared" si="36"/>
        <v>-</v>
      </c>
      <c r="F105" s="42" t="str">
        <f t="shared" si="37"/>
        <v>-</v>
      </c>
      <c r="G105" s="42" t="str">
        <f t="shared" si="38"/>
        <v>-</v>
      </c>
      <c r="H105" s="42" t="str">
        <f t="shared" si="39"/>
        <v>-</v>
      </c>
      <c r="I105" s="42" t="str">
        <f t="shared" si="40"/>
        <v>-</v>
      </c>
      <c r="J105" s="42">
        <f t="shared" si="41"/>
        <v>1.4951827952712848</v>
      </c>
      <c r="K105" s="42" t="str">
        <f t="shared" si="42"/>
        <v>-</v>
      </c>
    </row>
    <row r="106" spans="1:11" x14ac:dyDescent="0.3">
      <c r="A106" s="2" t="s">
        <v>27</v>
      </c>
      <c r="B106" s="42" t="str">
        <f t="shared" si="34"/>
        <v>-</v>
      </c>
      <c r="C106" s="42" t="str">
        <f t="shared" si="35"/>
        <v>-</v>
      </c>
      <c r="D106" s="42">
        <f t="shared" si="43"/>
        <v>2.3841643367505436</v>
      </c>
      <c r="E106" s="42" t="str">
        <f t="shared" si="36"/>
        <v>-</v>
      </c>
      <c r="F106" s="42" t="str">
        <f t="shared" si="37"/>
        <v>-</v>
      </c>
      <c r="G106" s="42" t="str">
        <f t="shared" si="38"/>
        <v>-</v>
      </c>
      <c r="H106" s="42" t="str">
        <f t="shared" si="39"/>
        <v>-</v>
      </c>
      <c r="I106" s="42" t="str">
        <f t="shared" si="40"/>
        <v>-</v>
      </c>
      <c r="J106" s="42">
        <f t="shared" si="41"/>
        <v>2.209633746615363</v>
      </c>
      <c r="K106" s="42" t="str">
        <f t="shared" si="42"/>
        <v>-</v>
      </c>
    </row>
    <row r="107" spans="1:11" x14ac:dyDescent="0.3">
      <c r="A107" s="2" t="s">
        <v>28</v>
      </c>
      <c r="B107" s="42" t="str">
        <f t="shared" si="34"/>
        <v>-</v>
      </c>
      <c r="C107" s="42" t="str">
        <f t="shared" si="35"/>
        <v>-</v>
      </c>
      <c r="D107" s="42">
        <f t="shared" si="43"/>
        <v>1.5640515515515512</v>
      </c>
      <c r="E107" s="42" t="str">
        <f t="shared" si="36"/>
        <v>-</v>
      </c>
      <c r="F107" s="42" t="str">
        <f t="shared" si="37"/>
        <v>-</v>
      </c>
      <c r="G107" s="42" t="str">
        <f t="shared" si="38"/>
        <v>-</v>
      </c>
      <c r="H107" s="42" t="str">
        <f t="shared" si="39"/>
        <v>-</v>
      </c>
      <c r="I107" s="42" t="str">
        <f t="shared" si="40"/>
        <v>-</v>
      </c>
      <c r="J107" s="42">
        <f t="shared" si="41"/>
        <v>1.2665989739204788</v>
      </c>
      <c r="K107" s="42" t="str">
        <f t="shared" si="42"/>
        <v>-</v>
      </c>
    </row>
    <row r="108" spans="1:11" x14ac:dyDescent="0.3">
      <c r="A108" s="2" t="s">
        <v>29</v>
      </c>
      <c r="B108" s="42" t="str">
        <f t="shared" si="34"/>
        <v>-</v>
      </c>
      <c r="C108" s="42" t="str">
        <f t="shared" si="35"/>
        <v>-</v>
      </c>
      <c r="D108" s="42">
        <f t="shared" si="43"/>
        <v>2.1737185461323389</v>
      </c>
      <c r="E108" s="42" t="str">
        <f t="shared" si="36"/>
        <v>-</v>
      </c>
      <c r="F108" s="42" t="str">
        <f t="shared" si="37"/>
        <v>-</v>
      </c>
      <c r="G108" s="42" t="str">
        <f t="shared" si="38"/>
        <v>-</v>
      </c>
      <c r="H108" s="42" t="str">
        <f t="shared" si="39"/>
        <v>-</v>
      </c>
      <c r="I108" s="42" t="str">
        <f t="shared" si="40"/>
        <v>-</v>
      </c>
      <c r="J108" s="42">
        <f t="shared" si="41"/>
        <v>2.2714835399743483</v>
      </c>
      <c r="K108" s="42" t="str">
        <f t="shared" si="42"/>
        <v>-</v>
      </c>
    </row>
    <row r="109" spans="1:11" x14ac:dyDescent="0.3">
      <c r="A109" s="2" t="s">
        <v>30</v>
      </c>
      <c r="B109" s="42" t="str">
        <f t="shared" si="34"/>
        <v>-</v>
      </c>
      <c r="C109" s="42" t="str">
        <f t="shared" si="35"/>
        <v>-</v>
      </c>
      <c r="D109" s="42">
        <f t="shared" si="43"/>
        <v>1.806844344344344</v>
      </c>
      <c r="E109" s="42" t="str">
        <f t="shared" si="36"/>
        <v>-</v>
      </c>
      <c r="F109" s="42" t="str">
        <f t="shared" si="37"/>
        <v>-</v>
      </c>
      <c r="G109" s="42" t="str">
        <f t="shared" si="38"/>
        <v>-</v>
      </c>
      <c r="H109" s="42" t="str">
        <f t="shared" si="39"/>
        <v>-</v>
      </c>
      <c r="I109" s="42" t="str">
        <f t="shared" si="40"/>
        <v>-</v>
      </c>
      <c r="J109" s="42">
        <f t="shared" si="41"/>
        <v>1.6015160093826191</v>
      </c>
      <c r="K109" s="42" t="str">
        <f t="shared" si="42"/>
        <v>-</v>
      </c>
    </row>
    <row r="110" spans="1:11" x14ac:dyDescent="0.3">
      <c r="A110" s="2" t="s">
        <v>31</v>
      </c>
      <c r="B110" s="42" t="str">
        <f t="shared" si="34"/>
        <v>-</v>
      </c>
      <c r="C110" s="42" t="str">
        <f t="shared" si="35"/>
        <v>-</v>
      </c>
      <c r="D110" s="42">
        <f t="shared" si="43"/>
        <v>2.7633219426322873</v>
      </c>
      <c r="E110" s="42" t="str">
        <f t="shared" si="36"/>
        <v>-</v>
      </c>
      <c r="F110" s="42" t="str">
        <f t="shared" si="37"/>
        <v>-</v>
      </c>
      <c r="G110" s="42" t="str">
        <f t="shared" si="38"/>
        <v>-</v>
      </c>
      <c r="H110" s="42" t="str">
        <f t="shared" si="39"/>
        <v>-</v>
      </c>
      <c r="I110" s="42" t="str">
        <f t="shared" si="40"/>
        <v>-</v>
      </c>
      <c r="J110" s="42">
        <f t="shared" si="41"/>
        <v>2.931060282171869</v>
      </c>
      <c r="K110" s="42" t="str">
        <f t="shared" si="42"/>
        <v>-</v>
      </c>
    </row>
    <row r="111" spans="1:11" x14ac:dyDescent="0.3">
      <c r="A111" s="2" t="s">
        <v>32</v>
      </c>
      <c r="B111" s="42" t="str">
        <f t="shared" si="34"/>
        <v>-</v>
      </c>
      <c r="C111" s="42" t="str">
        <f t="shared" si="35"/>
        <v>-</v>
      </c>
      <c r="D111" s="42">
        <f t="shared" si="43"/>
        <v>2.2412032722377551</v>
      </c>
      <c r="E111" s="42" t="str">
        <f t="shared" si="36"/>
        <v>-</v>
      </c>
      <c r="F111" s="42" t="str">
        <f t="shared" si="37"/>
        <v>-</v>
      </c>
      <c r="G111" s="42" t="str">
        <f t="shared" si="38"/>
        <v>-</v>
      </c>
      <c r="H111" s="42" t="str">
        <f t="shared" si="39"/>
        <v>-</v>
      </c>
      <c r="I111" s="42" t="str">
        <f t="shared" si="40"/>
        <v>-</v>
      </c>
      <c r="J111" s="42">
        <f t="shared" si="41"/>
        <v>1.8461920663716305</v>
      </c>
      <c r="K111" s="42" t="str">
        <f t="shared" si="42"/>
        <v>-</v>
      </c>
    </row>
    <row r="112" spans="1:11" x14ac:dyDescent="0.3">
      <c r="A112" s="2" t="s">
        <v>47</v>
      </c>
      <c r="B112" s="42" t="str">
        <f t="shared" si="34"/>
        <v>-</v>
      </c>
      <c r="C112" s="42" t="str">
        <f t="shared" si="35"/>
        <v>-</v>
      </c>
      <c r="D112" s="42">
        <f t="shared" si="43"/>
        <v>3.559819302060681</v>
      </c>
      <c r="E112" s="42" t="str">
        <f t="shared" si="36"/>
        <v>-</v>
      </c>
      <c r="F112" s="42" t="str">
        <f t="shared" si="37"/>
        <v>-</v>
      </c>
      <c r="G112" s="42" t="str">
        <f t="shared" si="38"/>
        <v>-</v>
      </c>
      <c r="H112" s="42" t="str">
        <f t="shared" si="39"/>
        <v>-</v>
      </c>
      <c r="I112" s="42" t="str">
        <f t="shared" si="40"/>
        <v>-</v>
      </c>
      <c r="J112" s="42">
        <f t="shared" si="41"/>
        <v>4.4794784095767435</v>
      </c>
      <c r="K112" s="42" t="str">
        <f t="shared" si="42"/>
        <v>-</v>
      </c>
    </row>
    <row r="113" spans="1:11" x14ac:dyDescent="0.3">
      <c r="A113" s="2" t="s">
        <v>46</v>
      </c>
      <c r="B113" s="42" t="str">
        <f t="shared" si="34"/>
        <v>-</v>
      </c>
      <c r="C113" s="42" t="str">
        <f t="shared" si="35"/>
        <v>-</v>
      </c>
      <c r="D113" s="42">
        <f t="shared" si="43"/>
        <v>1.9632727555141349</v>
      </c>
      <c r="E113" s="42" t="str">
        <f t="shared" si="36"/>
        <v>-</v>
      </c>
      <c r="F113" s="42" t="str">
        <f t="shared" si="37"/>
        <v>-</v>
      </c>
      <c r="G113" s="42" t="str">
        <f t="shared" si="38"/>
        <v>-</v>
      </c>
      <c r="H113" s="42" t="str">
        <f t="shared" si="39"/>
        <v>-</v>
      </c>
      <c r="I113" s="42" t="str">
        <f t="shared" si="40"/>
        <v>-</v>
      </c>
      <c r="J113" s="42">
        <f t="shared" si="41"/>
        <v>2.0712940388015206</v>
      </c>
      <c r="K113" s="42" t="str">
        <f t="shared" si="42"/>
        <v>-</v>
      </c>
    </row>
    <row r="114" spans="1:11" x14ac:dyDescent="0.3">
      <c r="A114" s="2" t="s">
        <v>53</v>
      </c>
      <c r="B114" s="42" t="str">
        <f t="shared" si="34"/>
        <v>-</v>
      </c>
      <c r="C114" s="42" t="str">
        <f t="shared" si="35"/>
        <v>-</v>
      </c>
      <c r="D114" s="42">
        <f t="shared" si="43"/>
        <v>0</v>
      </c>
      <c r="E114" s="42" t="str">
        <f t="shared" si="36"/>
        <v>-</v>
      </c>
      <c r="F114" s="42" t="str">
        <f t="shared" si="37"/>
        <v>-</v>
      </c>
      <c r="G114" s="42" t="str">
        <f t="shared" si="38"/>
        <v>-</v>
      </c>
      <c r="H114" s="42" t="str">
        <f t="shared" si="39"/>
        <v>-</v>
      </c>
      <c r="I114" s="42" t="str">
        <f t="shared" si="40"/>
        <v>-</v>
      </c>
      <c r="J114" s="42" t="str">
        <f t="shared" si="41"/>
        <v>-</v>
      </c>
      <c r="K114" s="42" t="str">
        <f t="shared" si="42"/>
        <v>-</v>
      </c>
    </row>
    <row r="115" spans="1:11" x14ac:dyDescent="0.3">
      <c r="A115" s="2" t="s">
        <v>48</v>
      </c>
      <c r="B115" s="42" t="str">
        <f t="shared" si="34"/>
        <v>-</v>
      </c>
      <c r="C115" s="42" t="str">
        <f t="shared" si="35"/>
        <v>-</v>
      </c>
      <c r="D115" s="42">
        <f t="shared" si="43"/>
        <v>4.2613052707880295</v>
      </c>
      <c r="E115" s="42" t="str">
        <f t="shared" si="36"/>
        <v>-</v>
      </c>
      <c r="F115" s="42" t="str">
        <f t="shared" si="37"/>
        <v>-</v>
      </c>
      <c r="G115" s="42" t="str">
        <f t="shared" si="38"/>
        <v>-</v>
      </c>
      <c r="H115" s="42" t="str">
        <f t="shared" si="39"/>
        <v>-</v>
      </c>
      <c r="I115" s="42" t="str">
        <f t="shared" si="40"/>
        <v>-</v>
      </c>
      <c r="J115" s="42">
        <f t="shared" si="41"/>
        <v>5.8909097211790682</v>
      </c>
      <c r="K115" s="42" t="str">
        <f t="shared" si="42"/>
        <v>-</v>
      </c>
    </row>
  </sheetData>
  <mergeCells count="10">
    <mergeCell ref="A3:G3"/>
    <mergeCell ref="I3:O3"/>
    <mergeCell ref="Q3:W3"/>
    <mergeCell ref="Y3:AE3"/>
    <mergeCell ref="AG3:AM3"/>
    <mergeCell ref="A41:G41"/>
    <mergeCell ref="I41:O41"/>
    <mergeCell ref="Q41:W41"/>
    <mergeCell ref="Y41:AE41"/>
    <mergeCell ref="AG41:AM41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15"/>
  <sheetViews>
    <sheetView zoomScale="53" zoomScaleNormal="53" zoomScalePageLayoutView="86" workbookViewId="0">
      <selection activeCell="AG3" sqref="AG3:AM3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2021</v>
      </c>
    </row>
    <row r="2" spans="1:39" ht="15" thickBot="1" x14ac:dyDescent="0.35"/>
    <row r="3" spans="1:39" x14ac:dyDescent="0.3">
      <c r="A3" s="135" t="s">
        <v>157</v>
      </c>
      <c r="B3" s="136"/>
      <c r="C3" s="136"/>
      <c r="D3" s="136"/>
      <c r="E3" s="136"/>
      <c r="F3" s="136"/>
      <c r="G3" s="137"/>
      <c r="I3" s="135" t="s">
        <v>148</v>
      </c>
      <c r="J3" s="136"/>
      <c r="K3" s="136"/>
      <c r="L3" s="136"/>
      <c r="M3" s="136"/>
      <c r="N3" s="136"/>
      <c r="O3" s="137"/>
      <c r="Q3" s="135" t="s">
        <v>155</v>
      </c>
      <c r="R3" s="136"/>
      <c r="S3" s="136"/>
      <c r="T3" s="136"/>
      <c r="U3" s="136"/>
      <c r="V3" s="136"/>
      <c r="W3" s="137"/>
      <c r="Y3" s="135" t="s">
        <v>161</v>
      </c>
      <c r="Z3" s="136"/>
      <c r="AA3" s="136"/>
      <c r="AB3" s="136"/>
      <c r="AC3" s="136"/>
      <c r="AD3" s="136"/>
      <c r="AE3" s="137"/>
      <c r="AG3" s="135" t="s">
        <v>164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/>
      <c r="S5" s="6"/>
      <c r="T5" s="2">
        <f t="shared" ref="T5:T38" si="6">(R5+10*S5)/1000</f>
        <v>0</v>
      </c>
      <c r="U5" s="7"/>
      <c r="V5" s="4" t="str">
        <f t="shared" ref="V5:V38" si="7">IF(R5="","",U5/T5)</f>
        <v/>
      </c>
      <c r="W5" s="12" t="str">
        <f t="shared" ref="W5:W38" si="8">IF(V5="","",V5/V$18)</f>
        <v/>
      </c>
      <c r="Y5" s="11" t="s">
        <v>6</v>
      </c>
      <c r="Z5" s="6">
        <v>1100</v>
      </c>
      <c r="AA5" s="6">
        <v>0</v>
      </c>
      <c r="AB5" s="2">
        <f t="shared" ref="AB5:AB38" si="9">(Z5+10*AA5)/1000</f>
        <v>1.1000000000000001</v>
      </c>
      <c r="AC5" s="7">
        <v>6.9212962962962969E-3</v>
      </c>
      <c r="AD5" s="4">
        <f t="shared" ref="AD5:AD38" si="10">IF(Z5="","",AC5/AB5)</f>
        <v>6.2920875420875424E-3</v>
      </c>
      <c r="AE5" s="12">
        <f t="shared" ref="AE5:AE38" si="11">IF(AD5="","",AD5/AD$18)</f>
        <v>1.9752376081490004</v>
      </c>
      <c r="AG5" s="11" t="s">
        <v>6</v>
      </c>
      <c r="AH5" s="6">
        <v>2100</v>
      </c>
      <c r="AI5" s="6">
        <v>65</v>
      </c>
      <c r="AJ5" s="2">
        <f t="shared" ref="AJ5:AJ38" si="12">(AH5+10*AI5)/1000</f>
        <v>2.75</v>
      </c>
      <c r="AK5" s="7">
        <v>1.1412037037037038E-2</v>
      </c>
      <c r="AL5" s="4">
        <f t="shared" ref="AL5:AL38" si="13">IF(AH5="","",AK5/AJ5)</f>
        <v>4.14983164983165E-3</v>
      </c>
      <c r="AM5" s="12">
        <f t="shared" ref="AM5:AM38" si="14">IF(AL5="","",AL5/AL$18)</f>
        <v>1.2324557307567976</v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/>
      <c r="S6" s="6"/>
      <c r="T6" s="2">
        <f t="shared" si="6"/>
        <v>0</v>
      </c>
      <c r="U6" s="7"/>
      <c r="V6" s="4" t="str">
        <f t="shared" si="7"/>
        <v/>
      </c>
      <c r="W6" s="12" t="str">
        <f t="shared" si="8"/>
        <v/>
      </c>
      <c r="Y6" s="11" t="s">
        <v>7</v>
      </c>
      <c r="Z6" s="6">
        <v>1100</v>
      </c>
      <c r="AA6" s="6">
        <v>0</v>
      </c>
      <c r="AB6" s="2">
        <f t="shared" si="9"/>
        <v>1.1000000000000001</v>
      </c>
      <c r="AC6" s="7">
        <v>7.5578703703703702E-3</v>
      </c>
      <c r="AD6" s="4">
        <f t="shared" si="10"/>
        <v>6.8707912457912452E-3</v>
      </c>
      <c r="AE6" s="12">
        <f t="shared" si="11"/>
        <v>2.1569066189319352</v>
      </c>
      <c r="AG6" s="11" t="s">
        <v>7</v>
      </c>
      <c r="AH6" s="6">
        <v>2100</v>
      </c>
      <c r="AI6" s="6">
        <v>65</v>
      </c>
      <c r="AJ6" s="2">
        <f t="shared" si="12"/>
        <v>2.75</v>
      </c>
      <c r="AK6" s="7">
        <v>9.0046296296296298E-3</v>
      </c>
      <c r="AL6" s="4">
        <f t="shared" si="13"/>
        <v>3.2744107744107744E-3</v>
      </c>
      <c r="AM6" s="12">
        <f t="shared" si="14"/>
        <v>0.97246506950181377</v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/>
      <c r="S7" s="6"/>
      <c r="T7" s="2">
        <f t="shared" si="6"/>
        <v>0</v>
      </c>
      <c r="U7" s="7"/>
      <c r="V7" s="4" t="str">
        <f t="shared" si="7"/>
        <v/>
      </c>
      <c r="W7" s="12" t="str">
        <f t="shared" si="8"/>
        <v/>
      </c>
      <c r="Y7" s="11" t="s">
        <v>8</v>
      </c>
      <c r="Z7" s="6">
        <v>2690</v>
      </c>
      <c r="AA7" s="6">
        <v>75</v>
      </c>
      <c r="AB7" s="2">
        <f t="shared" si="9"/>
        <v>3.44</v>
      </c>
      <c r="AC7" s="7">
        <v>1.7673611111111109E-2</v>
      </c>
      <c r="AD7" s="4">
        <f t="shared" si="10"/>
        <v>5.1376776485788107E-3</v>
      </c>
      <c r="AE7" s="12">
        <f t="shared" si="11"/>
        <v>1.6128405782880315</v>
      </c>
      <c r="AG7" s="46" t="s">
        <v>8</v>
      </c>
      <c r="AH7" s="6">
        <v>2800</v>
      </c>
      <c r="AI7" s="6">
        <v>70</v>
      </c>
      <c r="AJ7" s="2">
        <f t="shared" si="12"/>
        <v>3.5</v>
      </c>
      <c r="AK7" s="7">
        <v>1.6909722222222225E-2</v>
      </c>
      <c r="AL7" s="4">
        <f t="shared" si="13"/>
        <v>4.8313492063492072E-3</v>
      </c>
      <c r="AM7" s="12">
        <f t="shared" si="14"/>
        <v>1.4348591748038608</v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/>
      <c r="S8" s="6"/>
      <c r="T8" s="2">
        <f t="shared" si="6"/>
        <v>0</v>
      </c>
      <c r="U8" s="7"/>
      <c r="V8" s="4" t="str">
        <f t="shared" si="7"/>
        <v/>
      </c>
      <c r="W8" s="12" t="str">
        <f t="shared" si="8"/>
        <v/>
      </c>
      <c r="Y8" s="11" t="s">
        <v>9</v>
      </c>
      <c r="Z8" s="6">
        <v>2690</v>
      </c>
      <c r="AA8" s="6">
        <v>75</v>
      </c>
      <c r="AB8" s="2">
        <f t="shared" si="9"/>
        <v>3.44</v>
      </c>
      <c r="AC8" s="7">
        <v>1.3113425925925926E-2</v>
      </c>
      <c r="AD8" s="4">
        <f t="shared" si="10"/>
        <v>3.8120424203273041E-3</v>
      </c>
      <c r="AE8" s="12">
        <f t="shared" si="11"/>
        <v>1.1966917977736347</v>
      </c>
      <c r="AG8" s="46" t="s">
        <v>9</v>
      </c>
      <c r="AH8" s="6">
        <v>2800</v>
      </c>
      <c r="AI8" s="6">
        <v>70</v>
      </c>
      <c r="AJ8" s="2">
        <f t="shared" si="12"/>
        <v>3.5</v>
      </c>
      <c r="AK8" s="7">
        <v>1.4120370370370368E-2</v>
      </c>
      <c r="AL8" s="4">
        <f t="shared" si="13"/>
        <v>4.0343915343915336E-3</v>
      </c>
      <c r="AM8" s="12">
        <f t="shared" si="14"/>
        <v>1.1981712479539424</v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/>
      <c r="S9" s="6"/>
      <c r="T9" s="2">
        <f t="shared" si="6"/>
        <v>0</v>
      </c>
      <c r="U9" s="7"/>
      <c r="V9" s="4" t="str">
        <f t="shared" si="7"/>
        <v/>
      </c>
      <c r="W9" s="12" t="str">
        <f t="shared" si="8"/>
        <v/>
      </c>
      <c r="Y9" s="11" t="s">
        <v>10</v>
      </c>
      <c r="Z9" s="6">
        <v>4110</v>
      </c>
      <c r="AA9" s="6">
        <v>70</v>
      </c>
      <c r="AB9" s="2">
        <f t="shared" si="9"/>
        <v>4.8099999999999996</v>
      </c>
      <c r="AC9" s="7">
        <v>2.2465277777777778E-2</v>
      </c>
      <c r="AD9" s="4">
        <f t="shared" si="10"/>
        <v>4.6705359205359209E-3</v>
      </c>
      <c r="AE9" s="12">
        <f t="shared" si="11"/>
        <v>1.4661935548011498</v>
      </c>
      <c r="AG9" s="46" t="s">
        <v>10</v>
      </c>
      <c r="AH9" s="6">
        <v>3800</v>
      </c>
      <c r="AI9" s="6">
        <v>100</v>
      </c>
      <c r="AJ9" s="2">
        <f t="shared" si="12"/>
        <v>4.8</v>
      </c>
      <c r="AK9" s="7">
        <v>2.7152777777777779E-2</v>
      </c>
      <c r="AL9" s="4">
        <f t="shared" si="13"/>
        <v>5.6568287037037038E-3</v>
      </c>
      <c r="AM9" s="12">
        <f t="shared" si="14"/>
        <v>1.6800177795337812</v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/>
      <c r="S10" s="6"/>
      <c r="T10" s="2">
        <f t="shared" si="6"/>
        <v>0</v>
      </c>
      <c r="U10" s="7"/>
      <c r="V10" s="4" t="str">
        <f t="shared" si="7"/>
        <v/>
      </c>
      <c r="W10" s="12" t="str">
        <f t="shared" si="8"/>
        <v/>
      </c>
      <c r="Y10" s="11" t="s">
        <v>11</v>
      </c>
      <c r="Z10" s="6">
        <v>5340</v>
      </c>
      <c r="AA10" s="6">
        <v>155</v>
      </c>
      <c r="AB10" s="2">
        <f t="shared" si="9"/>
        <v>6.89</v>
      </c>
      <c r="AC10" s="7">
        <v>3.0497685185185183E-2</v>
      </c>
      <c r="AD10" s="4">
        <f t="shared" si="10"/>
        <v>4.426369402784497E-3</v>
      </c>
      <c r="AE10" s="12">
        <f t="shared" si="11"/>
        <v>1.3895438125196902</v>
      </c>
      <c r="AG10" s="46" t="s">
        <v>11</v>
      </c>
      <c r="AH10" s="6">
        <v>4400</v>
      </c>
      <c r="AI10" s="6">
        <v>130</v>
      </c>
      <c r="AJ10" s="2">
        <f t="shared" si="12"/>
        <v>5.7</v>
      </c>
      <c r="AK10" s="7">
        <v>2.8356481481481483E-2</v>
      </c>
      <c r="AL10" s="4">
        <f t="shared" si="13"/>
        <v>4.9748213125406105E-3</v>
      </c>
      <c r="AM10" s="12">
        <f t="shared" si="14"/>
        <v>1.4774688598224124</v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/>
      <c r="S11" s="6"/>
      <c r="T11" s="2">
        <f t="shared" si="6"/>
        <v>0</v>
      </c>
      <c r="U11" s="7"/>
      <c r="V11" s="4" t="str">
        <f t="shared" si="7"/>
        <v/>
      </c>
      <c r="W11" s="12" t="str">
        <f t="shared" si="8"/>
        <v/>
      </c>
      <c r="Y11" s="11" t="s">
        <v>12</v>
      </c>
      <c r="Z11" s="6">
        <v>4720</v>
      </c>
      <c r="AA11" s="6">
        <v>195</v>
      </c>
      <c r="AB11" s="2">
        <f t="shared" si="9"/>
        <v>6.67</v>
      </c>
      <c r="AC11" s="7">
        <v>3.2002314814814817E-2</v>
      </c>
      <c r="AD11" s="4">
        <f t="shared" si="10"/>
        <v>4.7979482480981737E-3</v>
      </c>
      <c r="AE11" s="12">
        <f t="shared" si="11"/>
        <v>1.5061913487700596</v>
      </c>
      <c r="AG11" s="46" t="s">
        <v>12</v>
      </c>
      <c r="AH11" s="6">
        <v>5500</v>
      </c>
      <c r="AI11" s="6">
        <v>150</v>
      </c>
      <c r="AJ11" s="2">
        <f t="shared" si="12"/>
        <v>7</v>
      </c>
      <c r="AK11" s="7">
        <v>3.3576388888888892E-2</v>
      </c>
      <c r="AL11" s="4">
        <f t="shared" si="13"/>
        <v>4.7966269841269848E-3</v>
      </c>
      <c r="AM11" s="12">
        <f t="shared" si="14"/>
        <v>1.4245470452108147</v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/>
      <c r="S12" s="6"/>
      <c r="T12" s="2">
        <f t="shared" si="6"/>
        <v>0</v>
      </c>
      <c r="U12" s="7"/>
      <c r="V12" s="4" t="str">
        <f t="shared" si="7"/>
        <v/>
      </c>
      <c r="W12" s="12" t="str">
        <f t="shared" si="8"/>
        <v/>
      </c>
      <c r="Y12" s="11" t="s">
        <v>13</v>
      </c>
      <c r="Z12" s="6">
        <v>6940</v>
      </c>
      <c r="AA12" s="6">
        <v>250</v>
      </c>
      <c r="AB12" s="2">
        <f t="shared" si="9"/>
        <v>9.44</v>
      </c>
      <c r="AC12" s="7">
        <v>3.6319444444444439E-2</v>
      </c>
      <c r="AD12" s="4">
        <f t="shared" si="10"/>
        <v>3.8473987758945384E-3</v>
      </c>
      <c r="AE12" s="12">
        <f t="shared" si="11"/>
        <v>1.2077910081289183</v>
      </c>
      <c r="AG12" s="46" t="s">
        <v>13</v>
      </c>
      <c r="AH12" s="6">
        <v>7600</v>
      </c>
      <c r="AI12" s="6">
        <v>215</v>
      </c>
      <c r="AJ12" s="2">
        <f t="shared" si="12"/>
        <v>9.75</v>
      </c>
      <c r="AK12" s="7">
        <v>3.7083333333333336E-2</v>
      </c>
      <c r="AL12" s="4">
        <f t="shared" si="13"/>
        <v>3.8034188034188035E-3</v>
      </c>
      <c r="AM12" s="12">
        <f t="shared" si="14"/>
        <v>1.1295748108075252</v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/>
      <c r="S13" s="6"/>
      <c r="T13" s="2">
        <f t="shared" si="6"/>
        <v>0</v>
      </c>
      <c r="U13" s="7"/>
      <c r="V13" s="4" t="str">
        <f t="shared" si="7"/>
        <v/>
      </c>
      <c r="W13" s="12" t="str">
        <f t="shared" si="8"/>
        <v/>
      </c>
      <c r="Y13" s="11" t="s">
        <v>14</v>
      </c>
      <c r="Z13" s="6">
        <v>5360</v>
      </c>
      <c r="AA13" s="6">
        <v>200</v>
      </c>
      <c r="AB13" s="2">
        <f t="shared" si="9"/>
        <v>7.36</v>
      </c>
      <c r="AC13" s="7">
        <v>4.1990740740740745E-2</v>
      </c>
      <c r="AD13" s="4">
        <f t="shared" si="10"/>
        <v>5.7052636876006443E-3</v>
      </c>
      <c r="AE13" s="12">
        <f t="shared" si="11"/>
        <v>1.7910194867404552</v>
      </c>
      <c r="AG13" s="46" t="s">
        <v>14</v>
      </c>
      <c r="AH13" s="6">
        <v>5500</v>
      </c>
      <c r="AI13" s="6">
        <v>200</v>
      </c>
      <c r="AJ13" s="2">
        <f t="shared" si="12"/>
        <v>7.5</v>
      </c>
      <c r="AK13" s="7">
        <v>3.7256944444444447E-2</v>
      </c>
      <c r="AL13" s="4">
        <f t="shared" si="13"/>
        <v>4.9675925925925929E-3</v>
      </c>
      <c r="AM13" s="12">
        <f t="shared" si="14"/>
        <v>1.4753220071118136</v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/>
      <c r="S14" s="6"/>
      <c r="T14" s="2">
        <f t="shared" si="6"/>
        <v>0</v>
      </c>
      <c r="U14" s="7"/>
      <c r="V14" s="4" t="str">
        <f t="shared" si="7"/>
        <v/>
      </c>
      <c r="W14" s="12" t="str">
        <f t="shared" si="8"/>
        <v/>
      </c>
      <c r="Y14" s="11" t="s">
        <v>15</v>
      </c>
      <c r="Z14" s="6">
        <v>7390</v>
      </c>
      <c r="AA14" s="6">
        <v>290</v>
      </c>
      <c r="AB14" s="2">
        <f t="shared" si="9"/>
        <v>10.29</v>
      </c>
      <c r="AC14" s="7">
        <v>4.2083333333333334E-2</v>
      </c>
      <c r="AD14" s="4">
        <f t="shared" si="10"/>
        <v>4.0897311305474575E-3</v>
      </c>
      <c r="AE14" s="12">
        <f t="shared" si="11"/>
        <v>1.2838649625009739</v>
      </c>
      <c r="AG14" s="46" t="s">
        <v>15</v>
      </c>
      <c r="AH14" s="6">
        <v>9300</v>
      </c>
      <c r="AI14" s="6">
        <v>190</v>
      </c>
      <c r="AJ14" s="2">
        <f t="shared" si="12"/>
        <v>11.2</v>
      </c>
      <c r="AK14" s="7">
        <v>4.5196759259259256E-2</v>
      </c>
      <c r="AL14" s="4">
        <f t="shared" si="13"/>
        <v>4.0354249338624337E-3</v>
      </c>
      <c r="AM14" s="12">
        <f t="shared" si="14"/>
        <v>1.1984781565727831</v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/>
      <c r="S15" s="6"/>
      <c r="T15" s="2">
        <f t="shared" si="6"/>
        <v>0</v>
      </c>
      <c r="U15" s="7"/>
      <c r="V15" s="4" t="str">
        <f t="shared" si="7"/>
        <v/>
      </c>
      <c r="W15" s="12" t="str">
        <f t="shared" si="8"/>
        <v/>
      </c>
      <c r="Y15" s="11" t="s">
        <v>34</v>
      </c>
      <c r="Z15" s="6">
        <v>6590</v>
      </c>
      <c r="AA15" s="6">
        <v>320</v>
      </c>
      <c r="AB15" s="2">
        <f t="shared" si="9"/>
        <v>9.7899999999999991</v>
      </c>
      <c r="AC15" s="7">
        <v>4.0590277777777781E-2</v>
      </c>
      <c r="AD15" s="4">
        <f t="shared" si="10"/>
        <v>4.1460957893542172E-3</v>
      </c>
      <c r="AE15" s="12">
        <f t="shared" si="11"/>
        <v>1.3015591845061338</v>
      </c>
      <c r="AG15" s="46" t="s">
        <v>34</v>
      </c>
      <c r="AH15" s="6">
        <v>7800</v>
      </c>
      <c r="AI15" s="6">
        <v>220</v>
      </c>
      <c r="AJ15" s="2">
        <f t="shared" si="12"/>
        <v>10</v>
      </c>
      <c r="AK15" s="7">
        <v>5.1469907407407402E-2</v>
      </c>
      <c r="AL15" s="4">
        <f t="shared" si="13"/>
        <v>5.1469907407407402E-3</v>
      </c>
      <c r="AM15" s="12">
        <f t="shared" si="14"/>
        <v>1.528601343342552</v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/>
      <c r="S16" s="6"/>
      <c r="T16" s="2">
        <f t="shared" si="6"/>
        <v>0</v>
      </c>
      <c r="U16" s="7"/>
      <c r="V16" s="4" t="str">
        <f t="shared" si="7"/>
        <v/>
      </c>
      <c r="W16" s="12" t="str">
        <f t="shared" si="8"/>
        <v/>
      </c>
      <c r="Y16" s="11" t="s">
        <v>35</v>
      </c>
      <c r="Z16" s="6">
        <v>9050</v>
      </c>
      <c r="AA16" s="6">
        <v>410</v>
      </c>
      <c r="AB16" s="2">
        <f t="shared" si="9"/>
        <v>13.15</v>
      </c>
      <c r="AC16" s="7">
        <v>4.2291666666666665E-2</v>
      </c>
      <c r="AD16" s="4">
        <f t="shared" si="10"/>
        <v>3.2160963244613431E-3</v>
      </c>
      <c r="AE16" s="12">
        <f t="shared" si="11"/>
        <v>1.0096099854005227</v>
      </c>
      <c r="AG16" s="46" t="s">
        <v>35</v>
      </c>
      <c r="AH16" s="6">
        <v>10100</v>
      </c>
      <c r="AI16" s="6">
        <v>280</v>
      </c>
      <c r="AJ16" s="2">
        <f t="shared" si="12"/>
        <v>12.9</v>
      </c>
      <c r="AK16" s="7">
        <v>4.8726851851851855E-2</v>
      </c>
      <c r="AL16" s="4">
        <f t="shared" si="13"/>
        <v>3.7772753373528567E-3</v>
      </c>
      <c r="AM16" s="12">
        <f t="shared" si="14"/>
        <v>1.1218104802771218</v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/>
      <c r="S17" s="6"/>
      <c r="T17" s="2">
        <f t="shared" si="6"/>
        <v>0</v>
      </c>
      <c r="U17" s="7"/>
      <c r="V17" s="4" t="str">
        <f t="shared" si="7"/>
        <v/>
      </c>
      <c r="W17" s="12" t="str">
        <f t="shared" si="8"/>
        <v/>
      </c>
      <c r="Y17" s="11" t="s">
        <v>36</v>
      </c>
      <c r="Z17" s="6">
        <v>6990</v>
      </c>
      <c r="AA17" s="6">
        <v>350</v>
      </c>
      <c r="AB17" s="2">
        <f t="shared" si="9"/>
        <v>10.49</v>
      </c>
      <c r="AC17" s="7">
        <v>4.1365740740740745E-2</v>
      </c>
      <c r="AD17" s="4">
        <f t="shared" si="10"/>
        <v>3.9433499276206622E-3</v>
      </c>
      <c r="AE17" s="12">
        <f t="shared" si="11"/>
        <v>1.2379123823416762</v>
      </c>
      <c r="AG17" s="46" t="s">
        <v>36</v>
      </c>
      <c r="AH17" s="6">
        <v>8900</v>
      </c>
      <c r="AI17" s="6">
        <v>250</v>
      </c>
      <c r="AJ17" s="2">
        <f t="shared" si="12"/>
        <v>11.4</v>
      </c>
      <c r="AK17" s="7">
        <v>4.760416666666667E-2</v>
      </c>
      <c r="AL17" s="4">
        <f t="shared" si="13"/>
        <v>4.175804093567252E-3</v>
      </c>
      <c r="AM17" s="12">
        <f t="shared" si="14"/>
        <v>1.2401692694795068</v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/>
      <c r="S18" s="6"/>
      <c r="T18" s="2">
        <f t="shared" si="6"/>
        <v>0</v>
      </c>
      <c r="U18" s="7"/>
      <c r="V18" s="4" t="str">
        <f t="shared" si="7"/>
        <v/>
      </c>
      <c r="W18" s="12" t="str">
        <f t="shared" si="8"/>
        <v/>
      </c>
      <c r="Y18" s="11" t="s">
        <v>37</v>
      </c>
      <c r="Z18" s="6">
        <v>10600</v>
      </c>
      <c r="AA18" s="6">
        <v>490</v>
      </c>
      <c r="AB18" s="2">
        <f t="shared" si="9"/>
        <v>15.5</v>
      </c>
      <c r="AC18" s="7">
        <v>4.9375000000000002E-2</v>
      </c>
      <c r="AD18" s="4">
        <f t="shared" si="10"/>
        <v>3.1854838709677422E-3</v>
      </c>
      <c r="AE18" s="12">
        <f t="shared" si="11"/>
        <v>1</v>
      </c>
      <c r="AG18" s="46" t="s">
        <v>37</v>
      </c>
      <c r="AH18" s="6">
        <v>13500</v>
      </c>
      <c r="AI18" s="6">
        <v>390</v>
      </c>
      <c r="AJ18" s="2">
        <f t="shared" si="12"/>
        <v>17.399999999999999</v>
      </c>
      <c r="AK18" s="7">
        <v>5.858796296296296E-2</v>
      </c>
      <c r="AL18" s="4">
        <f t="shared" si="13"/>
        <v>3.3671243082162624E-3</v>
      </c>
      <c r="AM18" s="12">
        <f t="shared" si="14"/>
        <v>1</v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/>
      <c r="S19" s="6"/>
      <c r="T19" s="2">
        <f t="shared" si="6"/>
        <v>0</v>
      </c>
      <c r="U19" s="7"/>
      <c r="V19" s="4" t="str">
        <f t="shared" si="7"/>
        <v/>
      </c>
      <c r="W19" s="12" t="str">
        <f t="shared" si="8"/>
        <v/>
      </c>
      <c r="Y19" s="11" t="s">
        <v>17</v>
      </c>
      <c r="Z19" s="6">
        <v>5360</v>
      </c>
      <c r="AA19" s="6">
        <v>200</v>
      </c>
      <c r="AB19" s="2">
        <f t="shared" si="9"/>
        <v>7.36</v>
      </c>
      <c r="AC19" s="7">
        <v>3.6689814814814821E-2</v>
      </c>
      <c r="AD19" s="4">
        <f t="shared" si="10"/>
        <v>4.9850291867954916E-3</v>
      </c>
      <c r="AE19" s="12">
        <f t="shared" si="11"/>
        <v>1.564920554842129</v>
      </c>
      <c r="AG19" s="46" t="s">
        <v>17</v>
      </c>
      <c r="AH19" s="6">
        <v>5500</v>
      </c>
      <c r="AI19" s="6">
        <v>200</v>
      </c>
      <c r="AJ19" s="2">
        <f t="shared" si="12"/>
        <v>7.5</v>
      </c>
      <c r="AK19" s="7">
        <v>3.260416666666667E-2</v>
      </c>
      <c r="AL19" s="4">
        <f t="shared" si="13"/>
        <v>4.3472222222222228E-3</v>
      </c>
      <c r="AM19" s="12">
        <f t="shared" si="14"/>
        <v>1.2910786250493878</v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/>
      <c r="S20" s="6"/>
      <c r="T20" s="2">
        <f t="shared" si="6"/>
        <v>0</v>
      </c>
      <c r="U20" s="7"/>
      <c r="V20" s="4" t="str">
        <f t="shared" si="7"/>
        <v/>
      </c>
      <c r="W20" s="12" t="str">
        <f t="shared" si="8"/>
        <v/>
      </c>
      <c r="Y20" s="11" t="s">
        <v>18</v>
      </c>
      <c r="Z20" s="6">
        <v>7500</v>
      </c>
      <c r="AA20" s="6">
        <v>320</v>
      </c>
      <c r="AB20" s="2">
        <f t="shared" si="9"/>
        <v>10.7</v>
      </c>
      <c r="AC20" s="7">
        <v>4.3773148148148144E-2</v>
      </c>
      <c r="AD20" s="4">
        <f t="shared" si="10"/>
        <v>4.0909484250605749E-3</v>
      </c>
      <c r="AE20" s="12">
        <f t="shared" si="11"/>
        <v>1.2842471005253449</v>
      </c>
      <c r="AG20" s="46" t="s">
        <v>18</v>
      </c>
      <c r="AH20" s="6">
        <v>9600</v>
      </c>
      <c r="AI20" s="6">
        <v>200</v>
      </c>
      <c r="AJ20" s="2">
        <f t="shared" si="12"/>
        <v>11.6</v>
      </c>
      <c r="AK20" s="7">
        <v>5.0324074074074077E-2</v>
      </c>
      <c r="AL20" s="4">
        <f t="shared" si="13"/>
        <v>4.338282247765007E-3</v>
      </c>
      <c r="AM20" s="12">
        <f t="shared" si="14"/>
        <v>1.2884235480047412</v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/>
      <c r="S21" s="6"/>
      <c r="T21" s="2">
        <f t="shared" si="6"/>
        <v>0</v>
      </c>
      <c r="U21" s="7"/>
      <c r="V21" s="4" t="str">
        <f t="shared" si="7"/>
        <v/>
      </c>
      <c r="W21" s="12" t="str">
        <f t="shared" si="8"/>
        <v/>
      </c>
      <c r="Y21" s="11" t="s">
        <v>19</v>
      </c>
      <c r="Z21" s="6">
        <v>4580</v>
      </c>
      <c r="AA21" s="6">
        <v>210</v>
      </c>
      <c r="AB21" s="2">
        <f t="shared" si="9"/>
        <v>6.68</v>
      </c>
      <c r="AC21" s="7">
        <v>3.8263888888888889E-2</v>
      </c>
      <c r="AD21" s="4">
        <f t="shared" si="10"/>
        <v>5.7281270791749838E-3</v>
      </c>
      <c r="AE21" s="12">
        <f t="shared" si="11"/>
        <v>1.7981968552346783</v>
      </c>
      <c r="AG21" s="46" t="s">
        <v>19</v>
      </c>
      <c r="AH21" s="6">
        <v>5500</v>
      </c>
      <c r="AI21" s="6">
        <v>190</v>
      </c>
      <c r="AJ21" s="2">
        <f t="shared" si="12"/>
        <v>7.4</v>
      </c>
      <c r="AK21" s="7">
        <v>4.1087962962962958E-2</v>
      </c>
      <c r="AL21" s="4">
        <f t="shared" si="13"/>
        <v>5.5524274274274263E-3</v>
      </c>
      <c r="AM21" s="12">
        <f t="shared" si="14"/>
        <v>1.6490117142033376</v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/>
      <c r="S22" s="6"/>
      <c r="T22" s="2">
        <f t="shared" si="6"/>
        <v>0</v>
      </c>
      <c r="U22" s="7"/>
      <c r="V22" s="4" t="str">
        <f t="shared" si="7"/>
        <v/>
      </c>
      <c r="W22" s="12" t="str">
        <f t="shared" si="8"/>
        <v/>
      </c>
      <c r="Y22" s="11" t="s">
        <v>20</v>
      </c>
      <c r="Z22" s="6">
        <v>7390</v>
      </c>
      <c r="AA22" s="6">
        <v>290</v>
      </c>
      <c r="AB22" s="2">
        <f t="shared" si="9"/>
        <v>10.29</v>
      </c>
      <c r="AC22" s="7">
        <v>4.1203703703703708E-2</v>
      </c>
      <c r="AD22" s="4">
        <f t="shared" si="10"/>
        <v>4.0042472015261142E-3</v>
      </c>
      <c r="AE22" s="12">
        <f t="shared" si="11"/>
        <v>1.2570295012385775</v>
      </c>
      <c r="AG22" s="46" t="s">
        <v>20</v>
      </c>
      <c r="AH22" s="6">
        <v>9200</v>
      </c>
      <c r="AI22" s="6">
        <v>180</v>
      </c>
      <c r="AJ22" s="2">
        <f t="shared" si="12"/>
        <v>11</v>
      </c>
      <c r="AK22" s="7">
        <v>5.1273148148148151E-2</v>
      </c>
      <c r="AL22" s="4">
        <f t="shared" si="13"/>
        <v>4.6611952861952861E-3</v>
      </c>
      <c r="AM22" s="12">
        <f t="shared" si="14"/>
        <v>1.3843252756725692</v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/>
      <c r="S23" s="6"/>
      <c r="T23" s="2">
        <f t="shared" si="6"/>
        <v>0</v>
      </c>
      <c r="U23" s="7"/>
      <c r="V23" s="4" t="str">
        <f t="shared" si="7"/>
        <v/>
      </c>
      <c r="W23" s="12" t="str">
        <f t="shared" si="8"/>
        <v/>
      </c>
      <c r="Y23" s="11" t="s">
        <v>21</v>
      </c>
      <c r="Z23" s="6">
        <v>4580</v>
      </c>
      <c r="AA23" s="6">
        <v>210</v>
      </c>
      <c r="AB23" s="2">
        <f t="shared" si="9"/>
        <v>6.68</v>
      </c>
      <c r="AC23" s="7">
        <v>4.0324074074074075E-2</v>
      </c>
      <c r="AD23" s="4">
        <f t="shared" si="10"/>
        <v>6.0365380350410293E-3</v>
      </c>
      <c r="AE23" s="12">
        <f t="shared" si="11"/>
        <v>1.8950144717597153</v>
      </c>
      <c r="AG23" s="46" t="s">
        <v>21</v>
      </c>
      <c r="AH23" s="6">
        <v>5200</v>
      </c>
      <c r="AI23" s="6">
        <v>180</v>
      </c>
      <c r="AJ23" s="2">
        <f t="shared" si="12"/>
        <v>7</v>
      </c>
      <c r="AK23" s="7">
        <v>3.7141203703703704E-2</v>
      </c>
      <c r="AL23" s="4">
        <f t="shared" si="13"/>
        <v>5.3058862433862436E-3</v>
      </c>
      <c r="AM23" s="12">
        <f t="shared" si="14"/>
        <v>1.5757916125754925</v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/>
      <c r="S24" s="6"/>
      <c r="T24" s="2">
        <f t="shared" si="6"/>
        <v>0</v>
      </c>
      <c r="U24" s="7"/>
      <c r="V24" s="4" t="str">
        <f t="shared" si="7"/>
        <v/>
      </c>
      <c r="W24" s="12" t="str">
        <f t="shared" si="8"/>
        <v/>
      </c>
      <c r="Y24" s="11" t="s">
        <v>22</v>
      </c>
      <c r="Z24" s="6">
        <v>6990</v>
      </c>
      <c r="AA24" s="6">
        <v>350</v>
      </c>
      <c r="AB24" s="2">
        <f t="shared" si="9"/>
        <v>10.49</v>
      </c>
      <c r="AC24" s="7">
        <v>3.9583333333333331E-2</v>
      </c>
      <c r="AD24" s="4">
        <f t="shared" si="10"/>
        <v>3.773435017476962E-3</v>
      </c>
      <c r="AE24" s="12">
        <f t="shared" si="11"/>
        <v>1.1845720054864386</v>
      </c>
      <c r="AG24" s="46" t="s">
        <v>22</v>
      </c>
      <c r="AH24" s="6">
        <v>8100</v>
      </c>
      <c r="AI24" s="6">
        <v>230</v>
      </c>
      <c r="AJ24" s="2">
        <f t="shared" si="12"/>
        <v>10.4</v>
      </c>
      <c r="AK24" s="7">
        <v>4.1863425925925929E-2</v>
      </c>
      <c r="AL24" s="4">
        <f t="shared" si="13"/>
        <v>4.0253294159544161E-3</v>
      </c>
      <c r="AM24" s="12">
        <f t="shared" si="14"/>
        <v>1.1954798954502628</v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/>
      <c r="S25" s="6"/>
      <c r="T25" s="2">
        <f t="shared" si="6"/>
        <v>0</v>
      </c>
      <c r="U25" s="7"/>
      <c r="V25" s="4" t="str">
        <f t="shared" si="7"/>
        <v/>
      </c>
      <c r="W25" s="12" t="str">
        <f t="shared" si="8"/>
        <v/>
      </c>
      <c r="Y25" s="11" t="s">
        <v>23</v>
      </c>
      <c r="Z25" s="6">
        <v>4190</v>
      </c>
      <c r="AA25" s="6">
        <v>115</v>
      </c>
      <c r="AB25" s="2">
        <f t="shared" si="9"/>
        <v>5.34</v>
      </c>
      <c r="AC25" s="7">
        <v>3.78587962962963E-2</v>
      </c>
      <c r="AD25" s="4">
        <f t="shared" si="10"/>
        <v>7.089662227770843E-3</v>
      </c>
      <c r="AE25" s="12">
        <f t="shared" si="11"/>
        <v>2.2256154841609734</v>
      </c>
      <c r="AG25" s="46" t="s">
        <v>23</v>
      </c>
      <c r="AH25" s="6">
        <v>4500</v>
      </c>
      <c r="AI25" s="6">
        <v>110</v>
      </c>
      <c r="AJ25" s="2">
        <f t="shared" si="12"/>
        <v>5.6</v>
      </c>
      <c r="AK25" s="7">
        <v>3.4641203703703702E-2</v>
      </c>
      <c r="AL25" s="4">
        <f t="shared" si="13"/>
        <v>6.1859292328042331E-3</v>
      </c>
      <c r="AM25" s="12">
        <f t="shared" si="14"/>
        <v>1.8371549923801997</v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/>
      <c r="S26" s="6"/>
      <c r="T26" s="2">
        <f t="shared" si="6"/>
        <v>0</v>
      </c>
      <c r="U26" s="7"/>
      <c r="V26" s="4" t="str">
        <f t="shared" si="7"/>
        <v/>
      </c>
      <c r="W26" s="12" t="str">
        <f t="shared" si="8"/>
        <v/>
      </c>
      <c r="Y26" s="11" t="s">
        <v>24</v>
      </c>
      <c r="Z26" s="6">
        <v>6590</v>
      </c>
      <c r="AA26" s="6">
        <v>320</v>
      </c>
      <c r="AB26" s="2">
        <f t="shared" si="9"/>
        <v>9.7899999999999991</v>
      </c>
      <c r="AC26" s="7">
        <v>4.2847222222222224E-2</v>
      </c>
      <c r="AD26" s="4">
        <f t="shared" si="10"/>
        <v>4.3766314833730566E-3</v>
      </c>
      <c r="AE26" s="12">
        <f t="shared" si="11"/>
        <v>1.3739298833879974</v>
      </c>
      <c r="AG26" s="46" t="s">
        <v>24</v>
      </c>
      <c r="AH26" s="6">
        <v>7400</v>
      </c>
      <c r="AI26" s="6">
        <v>180</v>
      </c>
      <c r="AJ26" s="2">
        <f t="shared" si="12"/>
        <v>9.1999999999999993</v>
      </c>
      <c r="AK26" s="7">
        <v>3.8483796296296294E-2</v>
      </c>
      <c r="AL26" s="4">
        <f t="shared" si="13"/>
        <v>4.1830213365539456E-3</v>
      </c>
      <c r="AM26" s="12">
        <f t="shared" si="14"/>
        <v>1.2423127136550256</v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/>
      <c r="S27" s="6"/>
      <c r="T27" s="2">
        <f t="shared" si="6"/>
        <v>0</v>
      </c>
      <c r="U27" s="7"/>
      <c r="V27" s="4" t="str">
        <f t="shared" si="7"/>
        <v/>
      </c>
      <c r="W27" s="12" t="str">
        <f t="shared" si="8"/>
        <v/>
      </c>
      <c r="Y27" s="11" t="s">
        <v>25</v>
      </c>
      <c r="Z27" s="6">
        <v>4190</v>
      </c>
      <c r="AA27" s="6">
        <v>115</v>
      </c>
      <c r="AB27" s="2">
        <f t="shared" si="9"/>
        <v>5.34</v>
      </c>
      <c r="AC27" s="7">
        <v>4.1689814814814818E-2</v>
      </c>
      <c r="AD27" s="4">
        <f t="shared" si="10"/>
        <v>7.8070814259952846E-3</v>
      </c>
      <c r="AE27" s="12">
        <f t="shared" si="11"/>
        <v>2.4508306248694058</v>
      </c>
      <c r="AG27" s="46" t="s">
        <v>25</v>
      </c>
      <c r="AH27" s="6">
        <v>4500</v>
      </c>
      <c r="AI27" s="6">
        <v>110</v>
      </c>
      <c r="AJ27" s="2">
        <f t="shared" si="12"/>
        <v>5.6</v>
      </c>
      <c r="AK27" s="7">
        <v>3.6932870370370366E-2</v>
      </c>
      <c r="AL27" s="4">
        <f t="shared" si="13"/>
        <v>6.595155423280423E-3</v>
      </c>
      <c r="AM27" s="12">
        <f t="shared" si="14"/>
        <v>1.9586908054411016</v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/>
      <c r="S28" s="6"/>
      <c r="T28" s="2">
        <f t="shared" si="6"/>
        <v>0</v>
      </c>
      <c r="U28" s="7"/>
      <c r="V28" s="4" t="str">
        <f t="shared" si="7"/>
        <v/>
      </c>
      <c r="W28" s="12" t="str">
        <f t="shared" si="8"/>
        <v/>
      </c>
      <c r="Y28" s="11" t="s">
        <v>26</v>
      </c>
      <c r="Z28" s="6">
        <v>5360</v>
      </c>
      <c r="AA28" s="6">
        <v>200</v>
      </c>
      <c r="AB28" s="2">
        <f t="shared" si="9"/>
        <v>7.36</v>
      </c>
      <c r="AC28" s="7">
        <v>3.72337962962963E-2</v>
      </c>
      <c r="AD28" s="4">
        <f t="shared" si="10"/>
        <v>5.0589397141706923E-3</v>
      </c>
      <c r="AE28" s="12">
        <f t="shared" si="11"/>
        <v>1.5881228469801665</v>
      </c>
      <c r="AG28" s="46" t="s">
        <v>26</v>
      </c>
      <c r="AH28" s="6">
        <v>6000</v>
      </c>
      <c r="AI28" s="6">
        <v>210</v>
      </c>
      <c r="AJ28" s="2">
        <f t="shared" si="12"/>
        <v>8.1</v>
      </c>
      <c r="AK28" s="7">
        <v>3.0659722222222224E-2</v>
      </c>
      <c r="AL28" s="4">
        <f t="shared" si="13"/>
        <v>3.7851508916323735E-3</v>
      </c>
      <c r="AM28" s="12">
        <f t="shared" si="14"/>
        <v>1.1241494358839283</v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/>
      <c r="S29" s="6"/>
      <c r="T29" s="2">
        <f t="shared" si="6"/>
        <v>0</v>
      </c>
      <c r="U29" s="7"/>
      <c r="V29" s="4" t="str">
        <f t="shared" si="7"/>
        <v/>
      </c>
      <c r="W29" s="12" t="str">
        <f t="shared" si="8"/>
        <v/>
      </c>
      <c r="Y29" s="11" t="s">
        <v>27</v>
      </c>
      <c r="Z29" s="6">
        <v>2200</v>
      </c>
      <c r="AA29" s="6">
        <v>85</v>
      </c>
      <c r="AB29" s="2">
        <f t="shared" si="9"/>
        <v>3.05</v>
      </c>
      <c r="AC29" s="7">
        <v>2.4351851851851857E-2</v>
      </c>
      <c r="AD29" s="4">
        <f t="shared" si="10"/>
        <v>7.9842137219186416E-3</v>
      </c>
      <c r="AE29" s="12">
        <f t="shared" si="11"/>
        <v>2.5064367127035734</v>
      </c>
      <c r="AG29" s="46" t="s">
        <v>27</v>
      </c>
      <c r="AH29" s="6">
        <v>3500</v>
      </c>
      <c r="AI29" s="6">
        <v>110</v>
      </c>
      <c r="AJ29" s="2">
        <f t="shared" si="12"/>
        <v>4.5999999999999996</v>
      </c>
      <c r="AK29" s="7">
        <v>3.201388888888889E-2</v>
      </c>
      <c r="AL29" s="4">
        <f t="shared" si="13"/>
        <v>6.9595410628019334E-3</v>
      </c>
      <c r="AM29" s="12">
        <f t="shared" si="14"/>
        <v>2.0669094532149179</v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/>
      <c r="S30" s="6"/>
      <c r="T30" s="2">
        <f t="shared" si="6"/>
        <v>0</v>
      </c>
      <c r="U30" s="7"/>
      <c r="V30" s="4" t="str">
        <f t="shared" si="7"/>
        <v/>
      </c>
      <c r="W30" s="12" t="str">
        <f t="shared" si="8"/>
        <v/>
      </c>
      <c r="Y30" s="11" t="s">
        <v>28</v>
      </c>
      <c r="Z30" s="6">
        <v>4190</v>
      </c>
      <c r="AA30" s="6">
        <v>115</v>
      </c>
      <c r="AB30" s="2">
        <f t="shared" si="9"/>
        <v>5.34</v>
      </c>
      <c r="AC30" s="7">
        <v>3.5034722222222224E-2</v>
      </c>
      <c r="AD30" s="4">
        <f t="shared" si="10"/>
        <v>6.5608094049105286E-3</v>
      </c>
      <c r="AE30" s="12">
        <f t="shared" si="11"/>
        <v>2.059595863820014</v>
      </c>
      <c r="AG30" s="46" t="s">
        <v>28</v>
      </c>
      <c r="AH30" s="6">
        <v>4300</v>
      </c>
      <c r="AI30" s="6">
        <v>110</v>
      </c>
      <c r="AJ30" s="2">
        <f t="shared" si="12"/>
        <v>5.4</v>
      </c>
      <c r="AK30" s="7">
        <v>2.7303240740740743E-2</v>
      </c>
      <c r="AL30" s="4">
        <f t="shared" si="13"/>
        <v>5.0561556927297665E-3</v>
      </c>
      <c r="AM30" s="12">
        <f t="shared" si="14"/>
        <v>1.5016243030861758</v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/>
      <c r="S31" s="6"/>
      <c r="T31" s="2">
        <f t="shared" si="6"/>
        <v>0</v>
      </c>
      <c r="U31" s="7"/>
      <c r="V31" s="4" t="str">
        <f t="shared" si="7"/>
        <v/>
      </c>
      <c r="W31" s="12" t="str">
        <f t="shared" si="8"/>
        <v/>
      </c>
      <c r="Y31" s="11" t="s">
        <v>29</v>
      </c>
      <c r="Z31" s="6">
        <v>2200</v>
      </c>
      <c r="AA31" s="6">
        <v>85</v>
      </c>
      <c r="AB31" s="2">
        <f t="shared" si="9"/>
        <v>3.05</v>
      </c>
      <c r="AC31" s="7">
        <v>2.7777777777777776E-2</v>
      </c>
      <c r="AD31" s="4">
        <f t="shared" si="10"/>
        <v>9.1074681238615673E-3</v>
      </c>
      <c r="AE31" s="12">
        <f t="shared" si="11"/>
        <v>2.8590532844527448</v>
      </c>
      <c r="AG31" s="46" t="s">
        <v>29</v>
      </c>
      <c r="AH31" s="6">
        <v>3500</v>
      </c>
      <c r="AI31" s="6">
        <v>110</v>
      </c>
      <c r="AJ31" s="2">
        <f t="shared" si="12"/>
        <v>4.5999999999999996</v>
      </c>
      <c r="AK31" s="7">
        <v>3.3750000000000002E-2</v>
      </c>
      <c r="AL31" s="4">
        <f t="shared" si="13"/>
        <v>7.3369565217391314E-3</v>
      </c>
      <c r="AM31" s="12">
        <f t="shared" si="14"/>
        <v>2.1789978183567245</v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/>
      <c r="S32" s="6"/>
      <c r="T32" s="2">
        <f t="shared" si="6"/>
        <v>0</v>
      </c>
      <c r="U32" s="7"/>
      <c r="V32" s="4" t="str">
        <f t="shared" si="7"/>
        <v/>
      </c>
      <c r="W32" s="12" t="str">
        <f t="shared" si="8"/>
        <v/>
      </c>
      <c r="Y32" s="11" t="s">
        <v>30</v>
      </c>
      <c r="Z32" s="6">
        <v>4190</v>
      </c>
      <c r="AA32" s="6">
        <v>115</v>
      </c>
      <c r="AB32" s="2">
        <f t="shared" si="9"/>
        <v>5.34</v>
      </c>
      <c r="AC32" s="7">
        <v>3.9976851851851854E-2</v>
      </c>
      <c r="AD32" s="4">
        <f t="shared" si="10"/>
        <v>7.486301844916078E-3</v>
      </c>
      <c r="AE32" s="12">
        <f t="shared" si="11"/>
        <v>2.3501301994166925</v>
      </c>
      <c r="AG32" s="46" t="s">
        <v>30</v>
      </c>
      <c r="AH32" s="6">
        <v>4300</v>
      </c>
      <c r="AI32" s="6">
        <v>110</v>
      </c>
      <c r="AJ32" s="2">
        <f t="shared" si="12"/>
        <v>5.4</v>
      </c>
      <c r="AK32" s="7">
        <v>2.9409722222222223E-2</v>
      </c>
      <c r="AL32" s="4">
        <f t="shared" si="13"/>
        <v>5.4462448559670779E-3</v>
      </c>
      <c r="AM32" s="12">
        <f t="shared" si="14"/>
        <v>1.6174766232055839</v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/>
      <c r="S33" s="6"/>
      <c r="T33" s="2">
        <f t="shared" si="6"/>
        <v>0</v>
      </c>
      <c r="U33" s="7"/>
      <c r="V33" s="4" t="str">
        <f t="shared" si="7"/>
        <v/>
      </c>
      <c r="W33" s="12" t="str">
        <f t="shared" si="8"/>
        <v/>
      </c>
      <c r="Y33" s="11" t="s">
        <v>31</v>
      </c>
      <c r="Z33" s="6">
        <v>2200</v>
      </c>
      <c r="AA33" s="6">
        <v>85</v>
      </c>
      <c r="AB33" s="2">
        <f t="shared" si="9"/>
        <v>3.05</v>
      </c>
      <c r="AC33" s="7">
        <v>2.7662037037037041E-2</v>
      </c>
      <c r="AD33" s="4">
        <f t="shared" si="10"/>
        <v>9.0695203400121445E-3</v>
      </c>
      <c r="AE33" s="12">
        <f t="shared" si="11"/>
        <v>2.8471405624341921</v>
      </c>
      <c r="AG33" s="46" t="s">
        <v>31</v>
      </c>
      <c r="AH33" s="6">
        <v>3500</v>
      </c>
      <c r="AI33" s="6">
        <v>110</v>
      </c>
      <c r="AJ33" s="2">
        <f t="shared" si="12"/>
        <v>4.5999999999999996</v>
      </c>
      <c r="AK33" s="7">
        <v>3.4097222222222223E-2</v>
      </c>
      <c r="AL33" s="4">
        <f t="shared" si="13"/>
        <v>7.4124396135265705E-3</v>
      </c>
      <c r="AM33" s="12">
        <f t="shared" si="14"/>
        <v>2.2014154913850859</v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/>
      <c r="S34" s="6"/>
      <c r="T34" s="2">
        <f t="shared" si="6"/>
        <v>0</v>
      </c>
      <c r="U34" s="7"/>
      <c r="V34" s="4" t="str">
        <f t="shared" si="7"/>
        <v/>
      </c>
      <c r="W34" s="12" t="str">
        <f t="shared" si="8"/>
        <v/>
      </c>
      <c r="Y34" s="11" t="s">
        <v>32</v>
      </c>
      <c r="Z34" s="6">
        <v>2200</v>
      </c>
      <c r="AA34" s="6">
        <v>85</v>
      </c>
      <c r="AB34" s="2">
        <f t="shared" si="9"/>
        <v>3.05</v>
      </c>
      <c r="AC34" s="7">
        <v>2.4525462962962968E-2</v>
      </c>
      <c r="AD34" s="4">
        <f t="shared" si="10"/>
        <v>8.0411353976927759E-3</v>
      </c>
      <c r="AE34" s="12">
        <f t="shared" si="11"/>
        <v>2.524305795731403</v>
      </c>
      <c r="AG34" s="46" t="s">
        <v>32</v>
      </c>
      <c r="AH34" s="6">
        <v>3500</v>
      </c>
      <c r="AI34" s="6">
        <v>110</v>
      </c>
      <c r="AJ34" s="2">
        <f t="shared" si="12"/>
        <v>4.5999999999999996</v>
      </c>
      <c r="AK34" s="7">
        <v>2.8020833333333332E-2</v>
      </c>
      <c r="AL34" s="4">
        <f t="shared" si="13"/>
        <v>6.0914855072463766E-3</v>
      </c>
      <c r="AM34" s="12">
        <f t="shared" si="14"/>
        <v>1.8091062133887619</v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/>
      <c r="S35" s="6"/>
      <c r="T35" s="2">
        <f t="shared" si="6"/>
        <v>0</v>
      </c>
      <c r="U35" s="7"/>
      <c r="V35" s="4" t="str">
        <f t="shared" si="7"/>
        <v/>
      </c>
      <c r="W35" s="12" t="str">
        <f t="shared" si="8"/>
        <v/>
      </c>
      <c r="Y35" s="11" t="s">
        <v>47</v>
      </c>
      <c r="Z35" s="6">
        <v>2200</v>
      </c>
      <c r="AA35" s="6">
        <v>85</v>
      </c>
      <c r="AB35" s="2">
        <f t="shared" si="9"/>
        <v>3.05</v>
      </c>
      <c r="AC35" s="7">
        <v>5.5138888888888883E-2</v>
      </c>
      <c r="AD35" s="4">
        <f t="shared" si="10"/>
        <v>1.8078324225865208E-2</v>
      </c>
      <c r="AE35" s="12">
        <f t="shared" si="11"/>
        <v>5.675220769638698</v>
      </c>
      <c r="AG35" s="46" t="s">
        <v>47</v>
      </c>
      <c r="AH35" s="6">
        <v>3500</v>
      </c>
      <c r="AI35" s="6">
        <v>110</v>
      </c>
      <c r="AJ35" s="2">
        <f t="shared" si="12"/>
        <v>4.5999999999999996</v>
      </c>
      <c r="AK35" s="7">
        <v>5.7048611111111112E-2</v>
      </c>
      <c r="AL35" s="4">
        <f t="shared" si="13"/>
        <v>1.240187198067633E-2</v>
      </c>
      <c r="AM35" s="12">
        <f t="shared" si="14"/>
        <v>3.6832236785597723</v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/>
      <c r="S36" s="6"/>
      <c r="T36" s="2">
        <f t="shared" si="6"/>
        <v>0</v>
      </c>
      <c r="U36" s="8"/>
      <c r="V36" s="4" t="str">
        <f t="shared" si="7"/>
        <v/>
      </c>
      <c r="W36" s="12" t="str">
        <f t="shared" si="8"/>
        <v/>
      </c>
      <c r="Y36" s="11" t="s">
        <v>46</v>
      </c>
      <c r="Z36" s="6">
        <v>2200</v>
      </c>
      <c r="AA36" s="6">
        <v>85</v>
      </c>
      <c r="AB36" s="2">
        <f t="shared" si="9"/>
        <v>3.05</v>
      </c>
      <c r="AC36" s="8">
        <v>3.1921296296296302E-2</v>
      </c>
      <c r="AD36" s="4">
        <f t="shared" si="10"/>
        <v>1.046599878567092E-2</v>
      </c>
      <c r="AE36" s="12">
        <f t="shared" si="11"/>
        <v>3.2855287327169465</v>
      </c>
      <c r="AG36" s="46" t="s">
        <v>46</v>
      </c>
      <c r="AH36" s="6">
        <v>3500</v>
      </c>
      <c r="AI36" s="6">
        <v>110</v>
      </c>
      <c r="AJ36" s="2">
        <f t="shared" si="12"/>
        <v>4.5999999999999996</v>
      </c>
      <c r="AK36" s="8">
        <v>3.5451388888888886E-2</v>
      </c>
      <c r="AL36" s="4">
        <f t="shared" si="13"/>
        <v>7.7068236714975848E-3</v>
      </c>
      <c r="AM36" s="12">
        <f t="shared" si="14"/>
        <v>2.2888444161956949</v>
      </c>
    </row>
    <row r="37" spans="1:39" ht="15" thickBot="1" x14ac:dyDescent="0.35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13" t="s">
        <v>53</v>
      </c>
      <c r="R37" s="6"/>
      <c r="S37" s="6"/>
      <c r="T37" s="31">
        <f t="shared" si="6"/>
        <v>0</v>
      </c>
      <c r="U37" s="32"/>
      <c r="V37" s="33" t="str">
        <f t="shared" si="7"/>
        <v/>
      </c>
      <c r="W37" s="34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8" t="s">
        <v>53</v>
      </c>
      <c r="AH37" s="6"/>
      <c r="AI37" s="6"/>
      <c r="AJ37" s="31">
        <f t="shared" si="12"/>
        <v>0</v>
      </c>
      <c r="AK37" s="32"/>
      <c r="AL37" s="33" t="str">
        <f t="shared" si="13"/>
        <v/>
      </c>
      <c r="AM37" s="34" t="str">
        <f t="shared" si="14"/>
        <v/>
      </c>
    </row>
    <row r="38" spans="1:39" ht="15" thickBot="1" x14ac:dyDescent="0.35">
      <c r="A38" s="48" t="s">
        <v>48</v>
      </c>
      <c r="B38" s="6"/>
      <c r="C38" s="6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6"/>
      <c r="K38" s="6"/>
      <c r="L38" s="31">
        <f t="shared" si="3"/>
        <v>0</v>
      </c>
      <c r="M38" s="7"/>
      <c r="N38" s="4" t="str">
        <f t="shared" si="4"/>
        <v/>
      </c>
      <c r="O38" s="12" t="str">
        <f t="shared" si="5"/>
        <v/>
      </c>
      <c r="Q38" s="25" t="s">
        <v>48</v>
      </c>
      <c r="R38" s="6"/>
      <c r="S38" s="6"/>
      <c r="T38" s="27">
        <f t="shared" si="6"/>
        <v>0</v>
      </c>
      <c r="U38" s="8"/>
      <c r="V38" s="28" t="str">
        <f t="shared" si="7"/>
        <v/>
      </c>
      <c r="W38" s="29" t="str">
        <f t="shared" si="8"/>
        <v/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50" t="s">
        <v>48</v>
      </c>
      <c r="AH38" s="6"/>
      <c r="AI38" s="6"/>
      <c r="AJ38" s="27">
        <f t="shared" si="12"/>
        <v>0</v>
      </c>
      <c r="AK38" s="49"/>
      <c r="AL38" s="28" t="str">
        <f t="shared" si="13"/>
        <v/>
      </c>
      <c r="AM38" s="29" t="str">
        <f t="shared" si="14"/>
        <v/>
      </c>
    </row>
    <row r="40" spans="1:39" ht="15" thickBot="1" x14ac:dyDescent="0.35"/>
    <row r="41" spans="1:39" x14ac:dyDescent="0.3">
      <c r="A41" s="135" t="s">
        <v>163</v>
      </c>
      <c r="B41" s="136"/>
      <c r="C41" s="136"/>
      <c r="D41" s="136"/>
      <c r="E41" s="136"/>
      <c r="F41" s="136"/>
      <c r="G41" s="137"/>
      <c r="I41" s="135" t="s">
        <v>153</v>
      </c>
      <c r="J41" s="136"/>
      <c r="K41" s="136"/>
      <c r="L41" s="136"/>
      <c r="M41" s="136"/>
      <c r="N41" s="136"/>
      <c r="O41" s="137"/>
      <c r="Q41" s="135" t="s">
        <v>156</v>
      </c>
      <c r="R41" s="136"/>
      <c r="S41" s="136"/>
      <c r="T41" s="136"/>
      <c r="U41" s="136"/>
      <c r="V41" s="136"/>
      <c r="W41" s="137"/>
      <c r="Y41" s="135" t="s">
        <v>158</v>
      </c>
      <c r="Z41" s="136"/>
      <c r="AA41" s="136"/>
      <c r="AB41" s="136"/>
      <c r="AC41" s="136"/>
      <c r="AD41" s="136"/>
      <c r="AE41" s="137"/>
      <c r="AG41" s="135" t="s">
        <v>162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2500</v>
      </c>
      <c r="C43" s="6">
        <v>40</v>
      </c>
      <c r="D43" s="2">
        <f t="shared" ref="D43:D76" si="15">(B43+10*C43)/1000</f>
        <v>2.9</v>
      </c>
      <c r="E43" s="7">
        <v>1.2685185185185183E-2</v>
      </c>
      <c r="F43" s="4">
        <f t="shared" ref="F43:F76" si="16">IF(B43="","",E43/D43)</f>
        <v>4.374201787994891E-3</v>
      </c>
      <c r="G43" s="12">
        <f t="shared" ref="G43:G76" si="17">IF(F43="","",F43/F$56)</f>
        <v>1.3618185320747447</v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/>
      <c r="S43" s="6"/>
      <c r="T43" s="2">
        <f t="shared" ref="T43:T76" si="21">(R43+10*S43)/1000</f>
        <v>0</v>
      </c>
      <c r="U43" s="7"/>
      <c r="V43" s="4" t="str">
        <f t="shared" ref="V43:V76" si="22">IF(R43="","",U43/T43)</f>
        <v/>
      </c>
      <c r="W43" s="12" t="str">
        <f t="shared" ref="W43:W76" si="23">IF(V43="","",V43/V$56)</f>
        <v/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>
        <v>1390</v>
      </c>
      <c r="AI43" s="6">
        <v>50</v>
      </c>
      <c r="AJ43" s="2">
        <f>(AH43+10*AI43)/1000</f>
        <v>1.89</v>
      </c>
      <c r="AK43" s="7">
        <v>1.0324074074074074E-2</v>
      </c>
      <c r="AL43" s="4">
        <f>IF(AH43="","",AK43/AJ43)</f>
        <v>5.462473055065648E-3</v>
      </c>
      <c r="AM43" s="12">
        <f>IF(AL43="","",AL43/AL$56)</f>
        <v>1.6012491715251802</v>
      </c>
    </row>
    <row r="44" spans="1:39" x14ac:dyDescent="0.3">
      <c r="A44" s="46" t="s">
        <v>7</v>
      </c>
      <c r="B44" s="6">
        <v>2500</v>
      </c>
      <c r="C44" s="6">
        <v>40</v>
      </c>
      <c r="D44" s="2">
        <f t="shared" si="15"/>
        <v>2.9</v>
      </c>
      <c r="E44" s="7">
        <v>1.005787037037037E-2</v>
      </c>
      <c r="F44" s="4">
        <f t="shared" si="16"/>
        <v>3.4682311621966793E-3</v>
      </c>
      <c r="G44" s="12">
        <f t="shared" si="17"/>
        <v>1.0797630514351764</v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/>
      <c r="S44" s="6"/>
      <c r="T44" s="2">
        <f t="shared" si="21"/>
        <v>0</v>
      </c>
      <c r="U44" s="7"/>
      <c r="V44" s="4" t="str">
        <f t="shared" si="22"/>
        <v/>
      </c>
      <c r="W44" s="12" t="str">
        <f t="shared" si="23"/>
        <v/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>
        <v>1390</v>
      </c>
      <c r="AI44" s="6">
        <v>50</v>
      </c>
      <c r="AJ44" s="2">
        <f>(AH44+10*AI44)/1000</f>
        <v>1.89</v>
      </c>
      <c r="AK44" s="7">
        <v>7.1296296296296307E-3</v>
      </c>
      <c r="AL44" s="4">
        <f>IF(AH44="","",AK44/AJ44)</f>
        <v>3.7722908093278471E-3</v>
      </c>
      <c r="AM44" s="12">
        <f>IF(AL44="","",AL44/AL$56)</f>
        <v>1.1057953919949677</v>
      </c>
    </row>
    <row r="45" spans="1:39" x14ac:dyDescent="0.3">
      <c r="A45" s="46" t="s">
        <v>8</v>
      </c>
      <c r="B45" s="6">
        <v>2300</v>
      </c>
      <c r="C45" s="6">
        <v>35</v>
      </c>
      <c r="D45" s="2">
        <f t="shared" si="15"/>
        <v>2.65</v>
      </c>
      <c r="E45" s="7">
        <v>1.3483796296296298E-2</v>
      </c>
      <c r="F45" s="4">
        <f t="shared" si="16"/>
        <v>5.0882250174703013E-3</v>
      </c>
      <c r="G45" s="12">
        <f t="shared" si="17"/>
        <v>1.584115104880363</v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/>
      <c r="S45" s="6"/>
      <c r="T45" s="2">
        <f t="shared" si="21"/>
        <v>0</v>
      </c>
      <c r="U45" s="7"/>
      <c r="V45" s="4" t="str">
        <f t="shared" si="22"/>
        <v/>
      </c>
      <c r="W45" s="12" t="str">
        <f t="shared" si="23"/>
        <v/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>
        <v>1620</v>
      </c>
      <c r="AI45" s="6">
        <v>50</v>
      </c>
      <c r="AJ45" s="2">
        <f>(AH45+10*AI45)/1000</f>
        <v>2.12</v>
      </c>
      <c r="AK45" s="7">
        <v>1.042824074074074E-2</v>
      </c>
      <c r="AL45" s="4">
        <f>IF(AH45="","",AK45/AJ45)</f>
        <v>4.9189814814814808E-3</v>
      </c>
      <c r="AM45" s="12">
        <f>IF(AL45="","",AL45/AL$56)</f>
        <v>1.4419320594479828</v>
      </c>
    </row>
    <row r="46" spans="1:39" x14ac:dyDescent="0.3">
      <c r="A46" s="46" t="s">
        <v>9</v>
      </c>
      <c r="B46" s="6">
        <v>2300</v>
      </c>
      <c r="C46" s="6">
        <v>35</v>
      </c>
      <c r="D46" s="2">
        <f t="shared" si="15"/>
        <v>2.65</v>
      </c>
      <c r="E46" s="7">
        <v>9.7916666666666655E-3</v>
      </c>
      <c r="F46" s="4">
        <f t="shared" si="16"/>
        <v>3.6949685534591191E-3</v>
      </c>
      <c r="G46" s="12">
        <f t="shared" si="17"/>
        <v>1.1503531147886581</v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/>
      <c r="S46" s="6"/>
      <c r="T46" s="2">
        <f t="shared" si="21"/>
        <v>0</v>
      </c>
      <c r="U46" s="7"/>
      <c r="V46" s="4" t="str">
        <f t="shared" si="22"/>
        <v/>
      </c>
      <c r="W46" s="12" t="str">
        <f t="shared" si="23"/>
        <v/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>
        <v>1620</v>
      </c>
      <c r="AI46" s="6">
        <v>50</v>
      </c>
      <c r="AJ46" s="2">
        <f t="shared" ref="AJ46:AJ56" si="27">(AH46+10*AI46)/1000</f>
        <v>2.12</v>
      </c>
      <c r="AK46" s="7">
        <v>8.0324074074074065E-3</v>
      </c>
      <c r="AL46" s="4">
        <f t="shared" ref="AL46:AL56" si="28">IF(AH46="","",AK46/AJ46)</f>
        <v>3.7888714185883993E-3</v>
      </c>
      <c r="AM46" s="12">
        <f t="shared" ref="AM46:AM56" si="29">IF(AL46="","",AL46/AL$56)</f>
        <v>1.1106557705403997</v>
      </c>
    </row>
    <row r="47" spans="1:39" x14ac:dyDescent="0.3">
      <c r="A47" s="46" t="s">
        <v>10</v>
      </c>
      <c r="B47" s="6">
        <v>2500</v>
      </c>
      <c r="C47" s="6">
        <v>50</v>
      </c>
      <c r="D47" s="2">
        <f t="shared" si="15"/>
        <v>3</v>
      </c>
      <c r="E47" s="7">
        <v>1.5208333333333332E-2</v>
      </c>
      <c r="F47" s="4">
        <f t="shared" si="16"/>
        <v>5.0694444444444441E-3</v>
      </c>
      <c r="G47" s="12">
        <f t="shared" si="17"/>
        <v>1.5782681564245811</v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/>
      <c r="S47" s="6"/>
      <c r="T47" s="2">
        <f t="shared" si="21"/>
        <v>0</v>
      </c>
      <c r="U47" s="7"/>
      <c r="V47" s="4" t="str">
        <f t="shared" si="22"/>
        <v/>
      </c>
      <c r="W47" s="12" t="str">
        <f t="shared" si="23"/>
        <v/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>
        <v>2780</v>
      </c>
      <c r="AI47" s="6">
        <v>10</v>
      </c>
      <c r="AJ47" s="2">
        <f t="shared" si="27"/>
        <v>2.88</v>
      </c>
      <c r="AK47" s="7">
        <v>1.5810185185185184E-2</v>
      </c>
      <c r="AL47" s="4">
        <f t="shared" si="28"/>
        <v>5.4896476337448555E-3</v>
      </c>
      <c r="AM47" s="12">
        <f t="shared" si="29"/>
        <v>1.6092150271290397</v>
      </c>
    </row>
    <row r="48" spans="1:39" x14ac:dyDescent="0.3">
      <c r="A48" s="46" t="s">
        <v>11</v>
      </c>
      <c r="B48" s="6">
        <v>3000</v>
      </c>
      <c r="C48" s="6">
        <v>55</v>
      </c>
      <c r="D48" s="2">
        <f t="shared" si="15"/>
        <v>3.55</v>
      </c>
      <c r="E48" s="7">
        <v>1.7627314814814814E-2</v>
      </c>
      <c r="F48" s="4">
        <f t="shared" si="16"/>
        <v>4.9654407929055821E-3</v>
      </c>
      <c r="G48" s="12">
        <f t="shared" si="17"/>
        <v>1.5458887402628063</v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/>
      <c r="S48" s="6"/>
      <c r="T48" s="2">
        <f t="shared" si="21"/>
        <v>0</v>
      </c>
      <c r="U48" s="7"/>
      <c r="V48" s="4" t="str">
        <f t="shared" si="22"/>
        <v/>
      </c>
      <c r="W48" s="12" t="str">
        <f t="shared" si="23"/>
        <v/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>
        <v>3100</v>
      </c>
      <c r="AI48" s="6">
        <v>55</v>
      </c>
      <c r="AJ48" s="2">
        <f t="shared" si="27"/>
        <v>3.65</v>
      </c>
      <c r="AK48" s="7">
        <v>1.6134259259259261E-2</v>
      </c>
      <c r="AL48" s="4">
        <f t="shared" si="28"/>
        <v>4.4203450025367842E-3</v>
      </c>
      <c r="AM48" s="12">
        <f t="shared" si="29"/>
        <v>1.2957636041066809</v>
      </c>
    </row>
    <row r="49" spans="1:39" x14ac:dyDescent="0.3">
      <c r="A49" s="46" t="s">
        <v>12</v>
      </c>
      <c r="B49" s="6">
        <v>3200</v>
      </c>
      <c r="C49" s="6">
        <v>65</v>
      </c>
      <c r="D49" s="2">
        <f t="shared" si="15"/>
        <v>3.85</v>
      </c>
      <c r="E49" s="7">
        <v>1.7893518518518517E-2</v>
      </c>
      <c r="F49" s="4">
        <f t="shared" si="16"/>
        <v>4.647667147667147E-3</v>
      </c>
      <c r="G49" s="12">
        <f t="shared" si="17"/>
        <v>1.4469563955597475</v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/>
      <c r="S49" s="6"/>
      <c r="T49" s="2">
        <f t="shared" si="21"/>
        <v>0</v>
      </c>
      <c r="U49" s="7"/>
      <c r="V49" s="4" t="str">
        <f t="shared" si="22"/>
        <v/>
      </c>
      <c r="W49" s="12" t="str">
        <f t="shared" si="23"/>
        <v/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>
        <v>3060</v>
      </c>
      <c r="AI49" s="6">
        <v>45</v>
      </c>
      <c r="AJ49" s="2">
        <f t="shared" si="27"/>
        <v>3.51</v>
      </c>
      <c r="AK49" s="7">
        <v>1.7164351851851851E-2</v>
      </c>
      <c r="AL49" s="4">
        <f t="shared" si="28"/>
        <v>4.8901287327213251E-3</v>
      </c>
      <c r="AM49" s="12">
        <f t="shared" si="29"/>
        <v>1.4334742712662032</v>
      </c>
    </row>
    <row r="50" spans="1:39" x14ac:dyDescent="0.3">
      <c r="A50" s="46" t="s">
        <v>13</v>
      </c>
      <c r="B50" s="6">
        <v>3800</v>
      </c>
      <c r="C50" s="6">
        <v>70</v>
      </c>
      <c r="D50" s="2">
        <f t="shared" si="15"/>
        <v>4.5</v>
      </c>
      <c r="E50" s="7">
        <v>1.6851851851851851E-2</v>
      </c>
      <c r="F50" s="4">
        <f t="shared" si="16"/>
        <v>3.7448559670781889E-3</v>
      </c>
      <c r="G50" s="12">
        <f t="shared" si="17"/>
        <v>1.1658845437616387</v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/>
      <c r="S50" s="6"/>
      <c r="T50" s="2">
        <f t="shared" si="21"/>
        <v>0</v>
      </c>
      <c r="U50" s="7"/>
      <c r="V50" s="4" t="str">
        <f t="shared" si="22"/>
        <v/>
      </c>
      <c r="W50" s="12" t="str">
        <f t="shared" si="23"/>
        <v/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>
        <v>3630</v>
      </c>
      <c r="AI50" s="6">
        <v>45</v>
      </c>
      <c r="AJ50" s="2">
        <f t="shared" si="27"/>
        <v>4.08</v>
      </c>
      <c r="AK50" s="7">
        <v>1.7534722222222222E-2</v>
      </c>
      <c r="AL50" s="4">
        <f t="shared" si="28"/>
        <v>4.2977260348583879E-3</v>
      </c>
      <c r="AM50" s="12">
        <f t="shared" si="29"/>
        <v>1.259819532908705</v>
      </c>
    </row>
    <row r="51" spans="1:39" x14ac:dyDescent="0.3">
      <c r="A51" s="46" t="s">
        <v>14</v>
      </c>
      <c r="B51" s="6">
        <v>3700</v>
      </c>
      <c r="C51" s="6">
        <v>60</v>
      </c>
      <c r="D51" s="2">
        <f t="shared" si="15"/>
        <v>4.3</v>
      </c>
      <c r="E51" s="7">
        <v>2.1678240740740738E-2</v>
      </c>
      <c r="F51" s="4">
        <f t="shared" si="16"/>
        <v>5.0414513350559853E-3</v>
      </c>
      <c r="G51" s="12">
        <f t="shared" si="17"/>
        <v>1.5695530726256983</v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/>
      <c r="S51" s="6"/>
      <c r="T51" s="2">
        <f t="shared" si="21"/>
        <v>0</v>
      </c>
      <c r="U51" s="7"/>
      <c r="V51" s="4" t="str">
        <f t="shared" si="22"/>
        <v/>
      </c>
      <c r="W51" s="12" t="str">
        <f t="shared" si="23"/>
        <v/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>
        <v>3570</v>
      </c>
      <c r="AI51" s="6">
        <v>75</v>
      </c>
      <c r="AJ51" s="2">
        <f t="shared" si="27"/>
        <v>4.32</v>
      </c>
      <c r="AK51" s="7">
        <v>2.4606481481481479E-2</v>
      </c>
      <c r="AL51" s="4">
        <f t="shared" si="28"/>
        <v>5.6959447873799716E-3</v>
      </c>
      <c r="AM51" s="12">
        <f t="shared" si="29"/>
        <v>1.6696882126287644</v>
      </c>
    </row>
    <row r="52" spans="1:39" x14ac:dyDescent="0.3">
      <c r="A52" s="46" t="s">
        <v>15</v>
      </c>
      <c r="B52" s="6">
        <v>4600</v>
      </c>
      <c r="C52" s="6">
        <v>80</v>
      </c>
      <c r="D52" s="2">
        <f t="shared" si="15"/>
        <v>5.4</v>
      </c>
      <c r="E52" s="7">
        <v>1.9409722222222221E-2</v>
      </c>
      <c r="F52" s="4">
        <f t="shared" si="16"/>
        <v>3.5943930041152259E-3</v>
      </c>
      <c r="G52" s="12">
        <f t="shared" si="17"/>
        <v>1.1190409683426443</v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/>
      <c r="S52" s="6"/>
      <c r="T52" s="2">
        <f t="shared" si="21"/>
        <v>0</v>
      </c>
      <c r="U52" s="7"/>
      <c r="V52" s="4" t="str">
        <f t="shared" si="22"/>
        <v/>
      </c>
      <c r="W52" s="12" t="str">
        <f t="shared" si="23"/>
        <v/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>
        <v>4510</v>
      </c>
      <c r="AI52" s="6">
        <v>125</v>
      </c>
      <c r="AJ52" s="2">
        <f t="shared" si="27"/>
        <v>5.76</v>
      </c>
      <c r="AK52" s="7">
        <v>2.5243055555555557E-2</v>
      </c>
      <c r="AL52" s="4">
        <f t="shared" si="28"/>
        <v>4.3824749228395061E-3</v>
      </c>
      <c r="AM52" s="12">
        <f t="shared" si="29"/>
        <v>1.2846625088464261</v>
      </c>
    </row>
    <row r="53" spans="1:39" x14ac:dyDescent="0.3">
      <c r="A53" s="46" t="s">
        <v>34</v>
      </c>
      <c r="B53" s="6">
        <v>3300</v>
      </c>
      <c r="C53" s="6">
        <v>55</v>
      </c>
      <c r="D53" s="2">
        <f t="shared" si="15"/>
        <v>3.85</v>
      </c>
      <c r="E53" s="7">
        <v>1.6111111111111111E-2</v>
      </c>
      <c r="F53" s="4">
        <f t="shared" si="16"/>
        <v>4.1847041847041843E-3</v>
      </c>
      <c r="G53" s="12">
        <f t="shared" si="17"/>
        <v>1.3028223173474571</v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/>
      <c r="S53" s="6"/>
      <c r="T53" s="2">
        <f t="shared" si="21"/>
        <v>0</v>
      </c>
      <c r="U53" s="7"/>
      <c r="V53" s="4" t="str">
        <f t="shared" si="22"/>
        <v/>
      </c>
      <c r="W53" s="12" t="str">
        <f t="shared" si="23"/>
        <v/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>
        <v>3690</v>
      </c>
      <c r="AI53" s="6">
        <v>100</v>
      </c>
      <c r="AJ53" s="2">
        <f t="shared" si="27"/>
        <v>4.6900000000000004</v>
      </c>
      <c r="AK53" s="7">
        <v>2.2187499999999999E-2</v>
      </c>
      <c r="AL53" s="4">
        <f t="shared" si="28"/>
        <v>4.7308102345415774E-3</v>
      </c>
      <c r="AM53" s="12">
        <f t="shared" si="29"/>
        <v>1.3867722352749445</v>
      </c>
    </row>
    <row r="54" spans="1:39" x14ac:dyDescent="0.3">
      <c r="A54" s="46" t="s">
        <v>35</v>
      </c>
      <c r="B54" s="6">
        <v>4800</v>
      </c>
      <c r="C54" s="6">
        <v>80</v>
      </c>
      <c r="D54" s="2">
        <f t="shared" si="15"/>
        <v>5.6</v>
      </c>
      <c r="E54" s="7">
        <v>1.9976851851851853E-2</v>
      </c>
      <c r="F54" s="4">
        <f t="shared" si="16"/>
        <v>3.5672949735449742E-3</v>
      </c>
      <c r="G54" s="12">
        <f t="shared" si="17"/>
        <v>1.110604549082203</v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/>
      <c r="S54" s="6"/>
      <c r="T54" s="2">
        <f t="shared" si="21"/>
        <v>0</v>
      </c>
      <c r="U54" s="7"/>
      <c r="V54" s="4" t="str">
        <f t="shared" si="22"/>
        <v/>
      </c>
      <c r="W54" s="12" t="str">
        <f t="shared" si="23"/>
        <v/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>
        <v>4550</v>
      </c>
      <c r="AI54" s="6">
        <v>185</v>
      </c>
      <c r="AJ54" s="2">
        <f t="shared" si="27"/>
        <v>6.4</v>
      </c>
      <c r="AK54" s="7">
        <v>2.2766203703703702E-2</v>
      </c>
      <c r="AL54" s="4">
        <f t="shared" si="28"/>
        <v>3.5572193287037031E-3</v>
      </c>
      <c r="AM54" s="12">
        <f t="shared" si="29"/>
        <v>1.0427501326963904</v>
      </c>
    </row>
    <row r="55" spans="1:39" x14ac:dyDescent="0.3">
      <c r="A55" s="46" t="s">
        <v>36</v>
      </c>
      <c r="B55" s="6">
        <v>4400</v>
      </c>
      <c r="C55" s="6">
        <v>80</v>
      </c>
      <c r="D55" s="2">
        <f t="shared" si="15"/>
        <v>5.2</v>
      </c>
      <c r="E55" s="7">
        <v>2.2835648148148147E-2</v>
      </c>
      <c r="F55" s="4">
        <f t="shared" si="16"/>
        <v>4.3914707977207972E-3</v>
      </c>
      <c r="G55" s="12">
        <f t="shared" si="17"/>
        <v>1.3671948861194672</v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/>
      <c r="S55" s="6"/>
      <c r="T55" s="2">
        <f t="shared" si="21"/>
        <v>0</v>
      </c>
      <c r="U55" s="7"/>
      <c r="V55" s="4" t="str">
        <f t="shared" si="22"/>
        <v/>
      </c>
      <c r="W55" s="12" t="str">
        <f t="shared" si="23"/>
        <v/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>
        <v>4900</v>
      </c>
      <c r="AI55" s="6">
        <v>175</v>
      </c>
      <c r="AJ55" s="2">
        <f t="shared" si="27"/>
        <v>6.65</v>
      </c>
      <c r="AK55" s="7">
        <v>2.8020833333333332E-2</v>
      </c>
      <c r="AL55" s="4">
        <f t="shared" si="28"/>
        <v>4.2136591478696738E-3</v>
      </c>
      <c r="AM55" s="12">
        <f t="shared" si="29"/>
        <v>1.2351764762224029</v>
      </c>
    </row>
    <row r="56" spans="1:39" x14ac:dyDescent="0.3">
      <c r="A56" s="46" t="s">
        <v>37</v>
      </c>
      <c r="B56" s="6">
        <v>5500</v>
      </c>
      <c r="C56" s="6">
        <v>95</v>
      </c>
      <c r="D56" s="2">
        <f t="shared" si="15"/>
        <v>6.45</v>
      </c>
      <c r="E56" s="7">
        <v>2.071759259259259E-2</v>
      </c>
      <c r="F56" s="4">
        <f t="shared" si="16"/>
        <v>3.2120298593166807E-3</v>
      </c>
      <c r="G56" s="12">
        <f t="shared" si="17"/>
        <v>1</v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/>
      <c r="S56" s="6"/>
      <c r="T56" s="2">
        <f t="shared" si="21"/>
        <v>0</v>
      </c>
      <c r="U56" s="7"/>
      <c r="V56" s="4" t="str">
        <f t="shared" si="22"/>
        <v/>
      </c>
      <c r="W56" s="12" t="str">
        <f t="shared" si="23"/>
        <v/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>
        <v>5640</v>
      </c>
      <c r="AI56" s="6">
        <v>235</v>
      </c>
      <c r="AJ56" s="2">
        <f t="shared" si="27"/>
        <v>7.99</v>
      </c>
      <c r="AK56" s="7">
        <v>2.7256944444444445E-2</v>
      </c>
      <c r="AL56" s="4">
        <f t="shared" si="28"/>
        <v>3.4113822834098179E-3</v>
      </c>
      <c r="AM56" s="12">
        <f t="shared" si="29"/>
        <v>1</v>
      </c>
    </row>
    <row r="57" spans="1:39" x14ac:dyDescent="0.3">
      <c r="A57" s="46" t="s">
        <v>17</v>
      </c>
      <c r="B57" s="6">
        <v>3300</v>
      </c>
      <c r="C57" s="6">
        <v>55</v>
      </c>
      <c r="D57" s="2">
        <f t="shared" si="15"/>
        <v>3.85</v>
      </c>
      <c r="E57" s="7">
        <v>1.7662037037037035E-2</v>
      </c>
      <c r="F57" s="4">
        <f t="shared" si="16"/>
        <v>4.5875420875420873E-3</v>
      </c>
      <c r="G57" s="12">
        <f t="shared" si="17"/>
        <v>1.428237684103606</v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/>
      <c r="S57" s="6"/>
      <c r="T57" s="2">
        <f t="shared" si="21"/>
        <v>0</v>
      </c>
      <c r="U57" s="7"/>
      <c r="V57" s="4" t="str">
        <f t="shared" si="22"/>
        <v/>
      </c>
      <c r="W57" s="12" t="str">
        <f t="shared" si="23"/>
        <v/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>
        <v>3690</v>
      </c>
      <c r="AI57" s="6">
        <v>100</v>
      </c>
      <c r="AJ57" s="2">
        <f t="shared" ref="AJ57:AJ76" si="30">(AH57+10*AI57)/1000</f>
        <v>4.6900000000000004</v>
      </c>
      <c r="AK57" s="7">
        <v>2.3854166666666666E-2</v>
      </c>
      <c r="AL57" s="4">
        <f t="shared" ref="AL57:AL76" si="31">IF(AH57="","",AK57/AJ57)</f>
        <v>5.0861762615493954E-3</v>
      </c>
      <c r="AM57" s="12">
        <f t="shared" ref="AM57:AM76" si="32">IF(AL57="","",AL57/AL$56)</f>
        <v>1.4909429196148465</v>
      </c>
    </row>
    <row r="58" spans="1:39" x14ac:dyDescent="0.3">
      <c r="A58" s="46" t="s">
        <v>18</v>
      </c>
      <c r="B58" s="6">
        <v>4800</v>
      </c>
      <c r="C58" s="6">
        <v>80</v>
      </c>
      <c r="D58" s="2">
        <f t="shared" si="15"/>
        <v>5.6</v>
      </c>
      <c r="E58" s="7">
        <v>2.1851851851851848E-2</v>
      </c>
      <c r="F58" s="4">
        <f t="shared" si="16"/>
        <v>3.9021164021164016E-3</v>
      </c>
      <c r="G58" s="12">
        <f t="shared" si="17"/>
        <v>1.2148443735035914</v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/>
      <c r="S58" s="6"/>
      <c r="T58" s="2">
        <f t="shared" si="21"/>
        <v>0</v>
      </c>
      <c r="U58" s="7"/>
      <c r="V58" s="4" t="str">
        <f t="shared" si="22"/>
        <v/>
      </c>
      <c r="W58" s="12" t="str">
        <f t="shared" si="23"/>
        <v/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>
        <v>4550</v>
      </c>
      <c r="AI58" s="6">
        <v>185</v>
      </c>
      <c r="AJ58" s="2">
        <f t="shared" si="30"/>
        <v>6.4</v>
      </c>
      <c r="AK58" s="7">
        <v>2.7511574074074074E-2</v>
      </c>
      <c r="AL58" s="4">
        <f t="shared" si="31"/>
        <v>4.2986834490740741E-3</v>
      </c>
      <c r="AM58" s="12">
        <f t="shared" si="32"/>
        <v>1.260100185774947</v>
      </c>
    </row>
    <row r="59" spans="1:39" x14ac:dyDescent="0.3">
      <c r="A59" s="46" t="s">
        <v>19</v>
      </c>
      <c r="B59" s="6">
        <v>3700</v>
      </c>
      <c r="C59" s="6">
        <v>60</v>
      </c>
      <c r="D59" s="2">
        <f t="shared" si="15"/>
        <v>4.3</v>
      </c>
      <c r="E59" s="7">
        <v>2.5381944444444443E-2</v>
      </c>
      <c r="F59" s="4">
        <f t="shared" si="16"/>
        <v>5.9027777777777776E-3</v>
      </c>
      <c r="G59" s="12">
        <f t="shared" si="17"/>
        <v>1.8377094972067041</v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/>
      <c r="S59" s="6"/>
      <c r="T59" s="2">
        <f t="shared" si="21"/>
        <v>0</v>
      </c>
      <c r="U59" s="7"/>
      <c r="V59" s="4" t="str">
        <f t="shared" si="22"/>
        <v/>
      </c>
      <c r="W59" s="12" t="str">
        <f t="shared" si="23"/>
        <v/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>
        <v>3570</v>
      </c>
      <c r="AI59" s="6">
        <v>75</v>
      </c>
      <c r="AJ59" s="2">
        <f t="shared" si="30"/>
        <v>4.32</v>
      </c>
      <c r="AK59" s="7">
        <v>2.494212962962963E-2</v>
      </c>
      <c r="AL59" s="4">
        <f t="shared" si="31"/>
        <v>5.7736411179698218E-3</v>
      </c>
      <c r="AM59" s="12">
        <f t="shared" si="32"/>
        <v>1.6924638279468429</v>
      </c>
    </row>
    <row r="60" spans="1:39" x14ac:dyDescent="0.3">
      <c r="A60" s="46" t="s">
        <v>20</v>
      </c>
      <c r="B60" s="6">
        <v>4600</v>
      </c>
      <c r="C60" s="6">
        <v>80</v>
      </c>
      <c r="D60" s="2">
        <f t="shared" si="15"/>
        <v>5.4</v>
      </c>
      <c r="E60" s="7">
        <v>2.3055555555555555E-2</v>
      </c>
      <c r="F60" s="4">
        <f t="shared" si="16"/>
        <v>4.2695473251028807E-3</v>
      </c>
      <c r="G60" s="12">
        <f t="shared" si="17"/>
        <v>1.3292364990689014</v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/>
      <c r="S60" s="6"/>
      <c r="T60" s="2">
        <f t="shared" si="21"/>
        <v>0</v>
      </c>
      <c r="U60" s="7"/>
      <c r="V60" s="4" t="str">
        <f t="shared" si="22"/>
        <v/>
      </c>
      <c r="W60" s="12" t="str">
        <f t="shared" si="23"/>
        <v/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>
        <v>4510</v>
      </c>
      <c r="AI60" s="6">
        <v>125</v>
      </c>
      <c r="AJ60" s="2">
        <f t="shared" si="30"/>
        <v>5.76</v>
      </c>
      <c r="AK60" s="7">
        <v>2.3958333333333331E-2</v>
      </c>
      <c r="AL60" s="4">
        <f t="shared" si="31"/>
        <v>4.1594328703703706E-3</v>
      </c>
      <c r="AM60" s="12">
        <f t="shared" si="32"/>
        <v>1.2192807855626329</v>
      </c>
    </row>
    <row r="61" spans="1:39" x14ac:dyDescent="0.3">
      <c r="A61" s="46" t="s">
        <v>21</v>
      </c>
      <c r="B61" s="6">
        <v>3100</v>
      </c>
      <c r="C61" s="6">
        <v>55</v>
      </c>
      <c r="D61" s="2">
        <f t="shared" si="15"/>
        <v>3.65</v>
      </c>
      <c r="E61" s="7">
        <v>1.7939814814814815E-2</v>
      </c>
      <c r="F61" s="4">
        <f t="shared" si="16"/>
        <v>4.9150177574835106E-3</v>
      </c>
      <c r="G61" s="12">
        <f t="shared" si="17"/>
        <v>1.5301905563633582</v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/>
      <c r="S61" s="6"/>
      <c r="T61" s="2">
        <f t="shared" si="21"/>
        <v>0</v>
      </c>
      <c r="U61" s="7"/>
      <c r="V61" s="4" t="str">
        <f t="shared" si="22"/>
        <v/>
      </c>
      <c r="W61" s="12" t="str">
        <f t="shared" si="23"/>
        <v/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>
        <v>3310</v>
      </c>
      <c r="AI61" s="6">
        <v>35</v>
      </c>
      <c r="AJ61" s="2">
        <f t="shared" si="30"/>
        <v>3.66</v>
      </c>
      <c r="AK61" s="7">
        <v>2.7013888888888889E-2</v>
      </c>
      <c r="AL61" s="4">
        <f t="shared" si="31"/>
        <v>7.3808439587128112E-3</v>
      </c>
      <c r="AM61" s="12">
        <f t="shared" si="32"/>
        <v>2.1635933312449969</v>
      </c>
    </row>
    <row r="62" spans="1:39" x14ac:dyDescent="0.3">
      <c r="A62" s="46" t="s">
        <v>22</v>
      </c>
      <c r="B62" s="6">
        <v>4200</v>
      </c>
      <c r="C62" s="6">
        <v>65</v>
      </c>
      <c r="D62" s="2">
        <f t="shared" si="15"/>
        <v>4.8499999999999996</v>
      </c>
      <c r="E62" s="7">
        <v>1.8460648148148146E-2</v>
      </c>
      <c r="F62" s="4">
        <f t="shared" si="16"/>
        <v>3.806319205803742E-3</v>
      </c>
      <c r="G62" s="12">
        <f t="shared" si="17"/>
        <v>1.1850198698381618</v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/>
      <c r="S62" s="6"/>
      <c r="T62" s="2">
        <f t="shared" si="21"/>
        <v>0</v>
      </c>
      <c r="U62" s="7"/>
      <c r="V62" s="4" t="str">
        <f t="shared" si="22"/>
        <v/>
      </c>
      <c r="W62" s="12" t="str">
        <f t="shared" si="23"/>
        <v/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>
        <v>4340</v>
      </c>
      <c r="AI62" s="6">
        <v>75</v>
      </c>
      <c r="AJ62" s="2">
        <f t="shared" si="30"/>
        <v>5.09</v>
      </c>
      <c r="AK62" s="7">
        <v>2.3333333333333334E-2</v>
      </c>
      <c r="AL62" s="4">
        <f t="shared" si="31"/>
        <v>4.5841519318926003E-3</v>
      </c>
      <c r="AM62" s="12">
        <f t="shared" si="32"/>
        <v>1.3437813622314267</v>
      </c>
    </row>
    <row r="63" spans="1:39" x14ac:dyDescent="0.3">
      <c r="A63" s="46" t="s">
        <v>23</v>
      </c>
      <c r="B63" s="6">
        <v>3100</v>
      </c>
      <c r="C63" s="6">
        <v>55</v>
      </c>
      <c r="D63" s="2">
        <f t="shared" si="15"/>
        <v>3.65</v>
      </c>
      <c r="E63" s="7">
        <v>1.8645833333333334E-2</v>
      </c>
      <c r="F63" s="4">
        <f t="shared" si="16"/>
        <v>5.1084474885844753E-3</v>
      </c>
      <c r="G63" s="12">
        <f t="shared" si="17"/>
        <v>1.59041095890411</v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/>
      <c r="S63" s="6"/>
      <c r="T63" s="2">
        <f t="shared" si="21"/>
        <v>0</v>
      </c>
      <c r="U63" s="7"/>
      <c r="V63" s="4" t="str">
        <f t="shared" si="22"/>
        <v/>
      </c>
      <c r="W63" s="12" t="str">
        <f t="shared" si="23"/>
        <v/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>
        <v>3310</v>
      </c>
      <c r="AI63" s="6">
        <v>35</v>
      </c>
      <c r="AJ63" s="2">
        <f t="shared" si="30"/>
        <v>3.66</v>
      </c>
      <c r="AK63" s="7">
        <v>2.7199074074074073E-2</v>
      </c>
      <c r="AL63" s="4">
        <f t="shared" si="31"/>
        <v>7.431441003845375E-3</v>
      </c>
      <c r="AM63" s="12">
        <f t="shared" si="32"/>
        <v>2.1784251621361364</v>
      </c>
    </row>
    <row r="64" spans="1:39" x14ac:dyDescent="0.3">
      <c r="A64" s="46" t="s">
        <v>24</v>
      </c>
      <c r="B64" s="6">
        <v>4200</v>
      </c>
      <c r="C64" s="6">
        <v>65</v>
      </c>
      <c r="D64" s="2">
        <f t="shared" si="15"/>
        <v>4.8499999999999996</v>
      </c>
      <c r="E64" s="7">
        <v>2.0023148148148148E-2</v>
      </c>
      <c r="F64" s="4">
        <f t="shared" si="16"/>
        <v>4.1284841542573499E-3</v>
      </c>
      <c r="G64" s="12">
        <f t="shared" si="17"/>
        <v>1.2853193572539308</v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/>
      <c r="S64" s="6"/>
      <c r="T64" s="2">
        <f t="shared" si="21"/>
        <v>0</v>
      </c>
      <c r="U64" s="7"/>
      <c r="V64" s="4" t="str">
        <f t="shared" si="22"/>
        <v/>
      </c>
      <c r="W64" s="12" t="str">
        <f t="shared" si="23"/>
        <v/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>
        <v>4340</v>
      </c>
      <c r="AI64" s="6">
        <v>75</v>
      </c>
      <c r="AJ64" s="2">
        <f t="shared" si="30"/>
        <v>5.09</v>
      </c>
      <c r="AK64" s="7">
        <v>2.7094907407407404E-2</v>
      </c>
      <c r="AL64" s="4">
        <f t="shared" si="31"/>
        <v>5.323164520119333E-3</v>
      </c>
      <c r="AM64" s="12">
        <f t="shared" si="32"/>
        <v>1.5604127822340126</v>
      </c>
    </row>
    <row r="65" spans="1:39" x14ac:dyDescent="0.3">
      <c r="A65" s="46" t="s">
        <v>25</v>
      </c>
      <c r="B65" s="6">
        <v>2600</v>
      </c>
      <c r="C65" s="6">
        <v>60</v>
      </c>
      <c r="D65" s="2">
        <f t="shared" si="15"/>
        <v>3.2</v>
      </c>
      <c r="E65" s="7">
        <v>1.9861111111111111E-2</v>
      </c>
      <c r="F65" s="4">
        <f t="shared" si="16"/>
        <v>6.2065972222222219E-3</v>
      </c>
      <c r="G65" s="12">
        <f t="shared" si="17"/>
        <v>1.9322974860335196</v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/>
      <c r="S65" s="6"/>
      <c r="T65" s="2">
        <f t="shared" si="21"/>
        <v>0</v>
      </c>
      <c r="U65" s="7"/>
      <c r="V65" s="4" t="str">
        <f t="shared" si="22"/>
        <v/>
      </c>
      <c r="W65" s="12" t="str">
        <f t="shared" si="23"/>
        <v/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>
        <v>3280</v>
      </c>
      <c r="AI65" s="6">
        <v>35</v>
      </c>
      <c r="AJ65" s="2">
        <f t="shared" si="30"/>
        <v>3.63</v>
      </c>
      <c r="AK65" s="7">
        <v>3.0347222222222223E-2</v>
      </c>
      <c r="AL65" s="4">
        <f t="shared" si="31"/>
        <v>8.3601163146617696E-3</v>
      </c>
      <c r="AM65" s="12">
        <f t="shared" si="32"/>
        <v>2.4506536119738205</v>
      </c>
    </row>
    <row r="66" spans="1:39" x14ac:dyDescent="0.3">
      <c r="A66" s="46" t="s">
        <v>26</v>
      </c>
      <c r="B66" s="6">
        <v>3500</v>
      </c>
      <c r="C66" s="6">
        <v>55</v>
      </c>
      <c r="D66" s="2">
        <f t="shared" si="15"/>
        <v>4.05</v>
      </c>
      <c r="E66" s="7">
        <v>1.6493055555555556E-2</v>
      </c>
      <c r="F66" s="4">
        <f t="shared" si="16"/>
        <v>4.0723593964334705E-3</v>
      </c>
      <c r="G66" s="12">
        <f t="shared" si="17"/>
        <v>1.2678460583488518</v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/>
      <c r="S66" s="6"/>
      <c r="T66" s="2">
        <f t="shared" si="21"/>
        <v>0</v>
      </c>
      <c r="U66" s="7"/>
      <c r="V66" s="4" t="str">
        <f t="shared" si="22"/>
        <v/>
      </c>
      <c r="W66" s="12" t="str">
        <f t="shared" si="23"/>
        <v/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>
        <v>3490</v>
      </c>
      <c r="AI66" s="6">
        <v>60</v>
      </c>
      <c r="AJ66" s="2">
        <f t="shared" si="30"/>
        <v>4.09</v>
      </c>
      <c r="AK66" s="7">
        <v>2.0324074074074074E-2</v>
      </c>
      <c r="AL66" s="4">
        <f t="shared" si="31"/>
        <v>4.9692112650547857E-3</v>
      </c>
      <c r="AM66" s="12">
        <f t="shared" si="32"/>
        <v>1.4566562326424035</v>
      </c>
    </row>
    <row r="67" spans="1:39" x14ac:dyDescent="0.3">
      <c r="A67" s="46" t="s">
        <v>27</v>
      </c>
      <c r="B67" s="6">
        <v>2600</v>
      </c>
      <c r="C67" s="6">
        <v>60</v>
      </c>
      <c r="D67" s="2">
        <f t="shared" si="15"/>
        <v>3.2</v>
      </c>
      <c r="E67" s="7">
        <v>1.9247685185185184E-2</v>
      </c>
      <c r="F67" s="4">
        <f t="shared" si="16"/>
        <v>6.0149016203703692E-3</v>
      </c>
      <c r="G67" s="12">
        <f t="shared" si="17"/>
        <v>1.8726169692737429</v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/>
      <c r="S67" s="6"/>
      <c r="T67" s="2">
        <f t="shared" si="21"/>
        <v>0</v>
      </c>
      <c r="U67" s="7"/>
      <c r="V67" s="4" t="str">
        <f t="shared" si="22"/>
        <v/>
      </c>
      <c r="W67" s="12" t="str">
        <f t="shared" si="23"/>
        <v/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>
        <v>3280</v>
      </c>
      <c r="AI67" s="6">
        <v>35</v>
      </c>
      <c r="AJ67" s="2">
        <f t="shared" si="30"/>
        <v>3.63</v>
      </c>
      <c r="AK67" s="7">
        <v>3.3067129629629634E-2</v>
      </c>
      <c r="AL67" s="4">
        <f t="shared" si="31"/>
        <v>9.109402101826345E-3</v>
      </c>
      <c r="AM67" s="12">
        <f t="shared" si="32"/>
        <v>2.6702964795611006</v>
      </c>
    </row>
    <row r="68" spans="1:39" x14ac:dyDescent="0.3">
      <c r="A68" s="46" t="s">
        <v>28</v>
      </c>
      <c r="B68" s="6">
        <v>3500</v>
      </c>
      <c r="C68" s="6">
        <v>55</v>
      </c>
      <c r="D68" s="2">
        <f t="shared" si="15"/>
        <v>4.05</v>
      </c>
      <c r="E68" s="7">
        <v>1.892361111111111E-2</v>
      </c>
      <c r="F68" s="4">
        <f t="shared" si="16"/>
        <v>4.6724965706447189E-3</v>
      </c>
      <c r="G68" s="12">
        <f t="shared" si="17"/>
        <v>1.4546865301055247</v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/>
      <c r="S68" s="6"/>
      <c r="T68" s="2">
        <f t="shared" si="21"/>
        <v>0</v>
      </c>
      <c r="U68" s="7"/>
      <c r="V68" s="4" t="str">
        <f t="shared" si="22"/>
        <v/>
      </c>
      <c r="W68" s="12" t="str">
        <f t="shared" si="23"/>
        <v/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>
        <v>3490</v>
      </c>
      <c r="AI68" s="6">
        <v>60</v>
      </c>
      <c r="AJ68" s="2">
        <f t="shared" si="30"/>
        <v>4.09</v>
      </c>
      <c r="AK68" s="7">
        <v>2.3773148148148151E-2</v>
      </c>
      <c r="AL68" s="4">
        <f t="shared" si="31"/>
        <v>5.8125056596939244E-3</v>
      </c>
      <c r="AM68" s="12">
        <f t="shared" si="32"/>
        <v>1.7038564361318322</v>
      </c>
    </row>
    <row r="69" spans="1:39" x14ac:dyDescent="0.3">
      <c r="A69" s="46" t="s">
        <v>29</v>
      </c>
      <c r="B69" s="6">
        <v>2300</v>
      </c>
      <c r="C69" s="6">
        <v>40</v>
      </c>
      <c r="D69" s="2">
        <f t="shared" si="15"/>
        <v>2.7</v>
      </c>
      <c r="E69" s="7">
        <v>1.9803240740740739E-2</v>
      </c>
      <c r="F69" s="4">
        <f t="shared" si="16"/>
        <v>7.3345336076817546E-3</v>
      </c>
      <c r="G69" s="12">
        <f t="shared" si="17"/>
        <v>2.2834574798261946</v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/>
      <c r="S69" s="6"/>
      <c r="T69" s="2">
        <f t="shared" si="21"/>
        <v>0</v>
      </c>
      <c r="U69" s="7"/>
      <c r="V69" s="4" t="str">
        <f t="shared" si="22"/>
        <v/>
      </c>
      <c r="W69" s="12" t="str">
        <f t="shared" si="23"/>
        <v/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>
        <v>1600</v>
      </c>
      <c r="AI69" s="6">
        <v>70</v>
      </c>
      <c r="AJ69" s="2">
        <f t="shared" si="30"/>
        <v>2.2999999999999998</v>
      </c>
      <c r="AK69" s="7">
        <v>1.726851851851852E-2</v>
      </c>
      <c r="AL69" s="4">
        <f t="shared" si="31"/>
        <v>7.508051529790661E-3</v>
      </c>
      <c r="AM69" s="12">
        <f t="shared" si="32"/>
        <v>2.2008824886919598</v>
      </c>
    </row>
    <row r="70" spans="1:39" x14ac:dyDescent="0.3">
      <c r="A70" s="46" t="s">
        <v>30</v>
      </c>
      <c r="B70" s="6">
        <v>2900</v>
      </c>
      <c r="C70" s="6">
        <v>60</v>
      </c>
      <c r="D70" s="2">
        <f t="shared" si="15"/>
        <v>3.5</v>
      </c>
      <c r="E70" s="7">
        <v>1.8310185185185186E-2</v>
      </c>
      <c r="F70" s="4">
        <f t="shared" si="16"/>
        <v>5.2314814814814819E-3</v>
      </c>
      <c r="G70" s="12">
        <f t="shared" si="17"/>
        <v>1.6287150837988831</v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/>
      <c r="S70" s="6"/>
      <c r="T70" s="2">
        <f t="shared" si="21"/>
        <v>0</v>
      </c>
      <c r="U70" s="7"/>
      <c r="V70" s="4" t="str">
        <f t="shared" si="22"/>
        <v/>
      </c>
      <c r="W70" s="12" t="str">
        <f t="shared" si="23"/>
        <v/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>
        <v>1990</v>
      </c>
      <c r="AI70" s="6">
        <v>120</v>
      </c>
      <c r="AJ70" s="2">
        <f t="shared" si="30"/>
        <v>3.19</v>
      </c>
      <c r="AK70" s="7">
        <v>1.6805555555555556E-2</v>
      </c>
      <c r="AL70" s="4">
        <f t="shared" si="31"/>
        <v>5.2681992337164753E-3</v>
      </c>
      <c r="AM70" s="12">
        <f t="shared" si="32"/>
        <v>1.5443004612343509</v>
      </c>
    </row>
    <row r="71" spans="1:39" x14ac:dyDescent="0.3">
      <c r="A71" s="46" t="s">
        <v>31</v>
      </c>
      <c r="B71" s="6">
        <v>2300</v>
      </c>
      <c r="C71" s="6">
        <v>40</v>
      </c>
      <c r="D71" s="2">
        <f t="shared" si="15"/>
        <v>2.7</v>
      </c>
      <c r="E71" s="7">
        <v>2.0972222222222222E-2</v>
      </c>
      <c r="F71" s="4">
        <f t="shared" si="16"/>
        <v>7.7674897119341555E-3</v>
      </c>
      <c r="G71" s="12">
        <f t="shared" si="17"/>
        <v>2.4182495344506516</v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/>
      <c r="S71" s="6"/>
      <c r="T71" s="2">
        <f t="shared" si="21"/>
        <v>0</v>
      </c>
      <c r="U71" s="7"/>
      <c r="V71" s="4" t="str">
        <f t="shared" si="22"/>
        <v/>
      </c>
      <c r="W71" s="12" t="str">
        <f t="shared" si="23"/>
        <v/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>
        <v>1600</v>
      </c>
      <c r="AI71" s="6">
        <v>70</v>
      </c>
      <c r="AJ71" s="2">
        <f t="shared" si="30"/>
        <v>2.2999999999999998</v>
      </c>
      <c r="AK71" s="7">
        <v>1.954861111111111E-2</v>
      </c>
      <c r="AL71" s="4">
        <f t="shared" si="31"/>
        <v>8.4993961352657008E-3</v>
      </c>
      <c r="AM71" s="12">
        <f t="shared" si="32"/>
        <v>2.4914815840487399</v>
      </c>
    </row>
    <row r="72" spans="1:39" x14ac:dyDescent="0.3">
      <c r="A72" s="46" t="s">
        <v>32</v>
      </c>
      <c r="B72" s="6">
        <v>2900</v>
      </c>
      <c r="C72" s="6">
        <v>60</v>
      </c>
      <c r="D72" s="2">
        <f t="shared" si="15"/>
        <v>3.5</v>
      </c>
      <c r="E72" s="7">
        <v>1.9247685185185184E-2</v>
      </c>
      <c r="F72" s="4">
        <f t="shared" si="16"/>
        <v>5.4993386243386237E-3</v>
      </c>
      <c r="G72" s="12">
        <f t="shared" si="17"/>
        <v>1.7121069433359937</v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/>
      <c r="S72" s="6"/>
      <c r="T72" s="2">
        <f t="shared" si="21"/>
        <v>0</v>
      </c>
      <c r="U72" s="7"/>
      <c r="V72" s="4" t="str">
        <f t="shared" si="22"/>
        <v/>
      </c>
      <c r="W72" s="12" t="str">
        <f t="shared" si="23"/>
        <v/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>
        <v>1990</v>
      </c>
      <c r="AI72" s="6">
        <v>120</v>
      </c>
      <c r="AJ72" s="2">
        <f t="shared" si="30"/>
        <v>3.19</v>
      </c>
      <c r="AK72" s="7">
        <v>1.954861111111111E-2</v>
      </c>
      <c r="AL72" s="4">
        <f t="shared" si="31"/>
        <v>6.1280912574016022E-3</v>
      </c>
      <c r="AM72" s="12">
        <f t="shared" si="32"/>
        <v>1.7963660323862387</v>
      </c>
    </row>
    <row r="73" spans="1:39" x14ac:dyDescent="0.3">
      <c r="A73" s="46" t="s">
        <v>47</v>
      </c>
      <c r="B73" s="6">
        <v>2300</v>
      </c>
      <c r="C73" s="6">
        <v>40</v>
      </c>
      <c r="D73" s="2">
        <f t="shared" si="15"/>
        <v>2.7</v>
      </c>
      <c r="E73" s="7">
        <v>7.0104166666666676E-2</v>
      </c>
      <c r="F73" s="4">
        <f t="shared" si="16"/>
        <v>2.5964506172839508E-2</v>
      </c>
      <c r="G73" s="12">
        <f t="shared" si="17"/>
        <v>8.0835195530726267</v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/>
      <c r="S73" s="6"/>
      <c r="T73" s="2">
        <f t="shared" si="21"/>
        <v>0</v>
      </c>
      <c r="U73" s="7"/>
      <c r="V73" s="4" t="str">
        <f t="shared" si="22"/>
        <v/>
      </c>
      <c r="W73" s="12" t="str">
        <f t="shared" si="23"/>
        <v/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>
        <v>1600</v>
      </c>
      <c r="AI73" s="6">
        <v>70</v>
      </c>
      <c r="AJ73" s="2">
        <f t="shared" si="30"/>
        <v>2.2999999999999998</v>
      </c>
      <c r="AK73" s="7">
        <v>3.6076388888888887E-2</v>
      </c>
      <c r="AL73" s="4">
        <f t="shared" si="31"/>
        <v>1.5685386473429951E-2</v>
      </c>
      <c r="AM73" s="12">
        <f t="shared" si="32"/>
        <v>4.5979562448075324</v>
      </c>
    </row>
    <row r="74" spans="1:39" x14ac:dyDescent="0.3">
      <c r="A74" s="46" t="s">
        <v>46</v>
      </c>
      <c r="B74" s="6">
        <v>2900</v>
      </c>
      <c r="C74" s="6">
        <v>60</v>
      </c>
      <c r="D74" s="2">
        <f t="shared" si="15"/>
        <v>3.5</v>
      </c>
      <c r="E74" s="8">
        <v>2.4305555555555556E-2</v>
      </c>
      <c r="F74" s="4">
        <f t="shared" si="16"/>
        <v>6.9444444444444449E-3</v>
      </c>
      <c r="G74" s="12">
        <f t="shared" si="17"/>
        <v>2.1620111731843581</v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/>
      <c r="S74" s="6"/>
      <c r="T74" s="2">
        <f t="shared" si="21"/>
        <v>0</v>
      </c>
      <c r="U74" s="8"/>
      <c r="V74" s="4" t="str">
        <f t="shared" si="22"/>
        <v/>
      </c>
      <c r="W74" s="12" t="str">
        <f t="shared" si="23"/>
        <v/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>
        <v>1990</v>
      </c>
      <c r="AI74" s="6">
        <v>120</v>
      </c>
      <c r="AJ74" s="2">
        <f t="shared" si="30"/>
        <v>3.19</v>
      </c>
      <c r="AK74" s="7">
        <v>2.4525462962962968E-2</v>
      </c>
      <c r="AL74" s="4">
        <f t="shared" si="31"/>
        <v>7.6882329037501465E-3</v>
      </c>
      <c r="AM74" s="12">
        <f t="shared" si="32"/>
        <v>2.2537001910162466</v>
      </c>
    </row>
    <row r="75" spans="1:39" ht="15" thickBot="1" x14ac:dyDescent="0.35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13" t="s">
        <v>53</v>
      </c>
      <c r="R75" s="6"/>
      <c r="S75" s="6"/>
      <c r="T75" s="31">
        <f t="shared" si="21"/>
        <v>0</v>
      </c>
      <c r="U75" s="32"/>
      <c r="V75" s="33" t="str">
        <f t="shared" si="22"/>
        <v/>
      </c>
      <c r="W75" s="12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13" t="s">
        <v>53</v>
      </c>
      <c r="AH75" s="6"/>
      <c r="AI75" s="6"/>
      <c r="AJ75" s="31">
        <f t="shared" si="30"/>
        <v>0</v>
      </c>
      <c r="AK75" s="32"/>
      <c r="AL75" s="33" t="str">
        <f t="shared" si="31"/>
        <v/>
      </c>
      <c r="AM75" s="12" t="str">
        <f t="shared" si="32"/>
        <v/>
      </c>
    </row>
    <row r="76" spans="1:39" ht="15" thickBot="1" x14ac:dyDescent="0.35">
      <c r="A76" s="48" t="s">
        <v>48</v>
      </c>
      <c r="B76" s="6"/>
      <c r="C76" s="6"/>
      <c r="D76" s="31">
        <f t="shared" si="15"/>
        <v>0</v>
      </c>
      <c r="E76" s="32"/>
      <c r="F76" s="33" t="str">
        <f t="shared" si="16"/>
        <v/>
      </c>
      <c r="G76" s="12" t="str">
        <f t="shared" si="17"/>
        <v/>
      </c>
      <c r="I76" s="48" t="s">
        <v>48</v>
      </c>
      <c r="J76" s="6"/>
      <c r="K76" s="6"/>
      <c r="L76" s="31">
        <f t="shared" si="18"/>
        <v>0</v>
      </c>
      <c r="M76" s="7"/>
      <c r="N76" s="4" t="str">
        <f t="shared" si="19"/>
        <v/>
      </c>
      <c r="O76" s="12" t="str">
        <f t="shared" si="20"/>
        <v/>
      </c>
      <c r="Q76" s="25" t="s">
        <v>48</v>
      </c>
      <c r="R76" s="6"/>
      <c r="S76" s="6"/>
      <c r="T76" s="27">
        <f t="shared" si="21"/>
        <v>0</v>
      </c>
      <c r="U76" s="8"/>
      <c r="V76" s="28" t="str">
        <f t="shared" si="22"/>
        <v/>
      </c>
      <c r="W76" s="12" t="str">
        <f t="shared" si="23"/>
        <v/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12" t="str">
        <f t="shared" si="26"/>
        <v/>
      </c>
      <c r="AG76" s="25" t="s">
        <v>48</v>
      </c>
      <c r="AH76" s="6"/>
      <c r="AI76" s="6"/>
      <c r="AJ76" s="27">
        <f t="shared" si="30"/>
        <v>0</v>
      </c>
      <c r="AK76" s="7"/>
      <c r="AL76" s="28" t="str">
        <f t="shared" si="31"/>
        <v/>
      </c>
      <c r="AM76" s="12" t="str">
        <f t="shared" si="32"/>
        <v/>
      </c>
    </row>
    <row r="80" spans="1:39" x14ac:dyDescent="0.3">
      <c r="A80" s="43"/>
      <c r="B80" s="44">
        <f t="shared" ref="B80:K80" si="33">$B$1</f>
        <v>2021</v>
      </c>
      <c r="C80" s="44">
        <f t="shared" si="33"/>
        <v>2021</v>
      </c>
      <c r="D80" s="44">
        <f t="shared" si="33"/>
        <v>2021</v>
      </c>
      <c r="E80" s="44">
        <f t="shared" si="33"/>
        <v>2021</v>
      </c>
      <c r="F80" s="44">
        <f t="shared" si="33"/>
        <v>2021</v>
      </c>
      <c r="G80" s="44">
        <f t="shared" si="33"/>
        <v>2021</v>
      </c>
      <c r="H80" s="44">
        <f t="shared" si="33"/>
        <v>2021</v>
      </c>
      <c r="I80" s="44">
        <f t="shared" si="33"/>
        <v>2021</v>
      </c>
      <c r="J80" s="44">
        <f t="shared" si="33"/>
        <v>2021</v>
      </c>
      <c r="K80" s="44">
        <f t="shared" si="33"/>
        <v>2021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50</v>
      </c>
      <c r="H81" s="19" t="s">
        <v>78</v>
      </c>
      <c r="I81" s="19" t="s">
        <v>79</v>
      </c>
      <c r="J81" s="19" t="s">
        <v>80</v>
      </c>
      <c r="K81" s="19" t="s">
        <v>81</v>
      </c>
    </row>
    <row r="82" spans="1:11" x14ac:dyDescent="0.3">
      <c r="A82" s="2" t="s">
        <v>6</v>
      </c>
      <c r="B82" s="42" t="str">
        <f t="shared" ref="B82:B115" si="34">IF(G5="","-",G5)</f>
        <v>-</v>
      </c>
      <c r="C82" s="42" t="str">
        <f t="shared" ref="C82:C115" si="35">IF(O5="","-",O5)</f>
        <v>-</v>
      </c>
      <c r="D82" s="42" t="str">
        <f t="shared" ref="D82:D115" si="36">IF(W5="","-",W5)</f>
        <v>-</v>
      </c>
      <c r="E82" s="42">
        <f t="shared" ref="E82:E115" si="37">IF(AE5="","-",AE5)</f>
        <v>1.9752376081490004</v>
      </c>
      <c r="F82" s="42">
        <f t="shared" ref="F82:F115" si="38">IF(AM5="","-",AM5)</f>
        <v>1.2324557307567976</v>
      </c>
      <c r="G82" s="42">
        <f t="shared" ref="G82:G115" si="39">IF(AM43="","-",AM43)</f>
        <v>1.6012491715251802</v>
      </c>
      <c r="H82" s="42">
        <f t="shared" ref="H82:H115" si="40">IF(G43="","-",G43)</f>
        <v>1.3618185320747447</v>
      </c>
      <c r="I82" s="42" t="str">
        <f t="shared" ref="I82:I115" si="41">IF(O43="","-",O43)</f>
        <v>-</v>
      </c>
      <c r="J82" s="42" t="str">
        <f t="shared" ref="J82:J115" si="42">IF(W43="","-",W43)</f>
        <v>-</v>
      </c>
      <c r="K82" s="42" t="str">
        <f t="shared" ref="K82:K115" si="43">IF(AE43="","-",AE43)</f>
        <v>-</v>
      </c>
    </row>
    <row r="83" spans="1:11" x14ac:dyDescent="0.3">
      <c r="A83" s="2" t="s">
        <v>7</v>
      </c>
      <c r="B83" s="42" t="str">
        <f t="shared" si="34"/>
        <v>-</v>
      </c>
      <c r="C83" s="42" t="str">
        <f t="shared" si="35"/>
        <v>-</v>
      </c>
      <c r="D83" s="42" t="str">
        <f t="shared" si="36"/>
        <v>-</v>
      </c>
      <c r="E83" s="42">
        <f t="shared" si="37"/>
        <v>2.1569066189319352</v>
      </c>
      <c r="F83" s="42">
        <f t="shared" si="38"/>
        <v>0.97246506950181377</v>
      </c>
      <c r="G83" s="42">
        <f t="shared" si="39"/>
        <v>1.1057953919949677</v>
      </c>
      <c r="H83" s="42">
        <f t="shared" si="40"/>
        <v>1.0797630514351764</v>
      </c>
      <c r="I83" s="42" t="str">
        <f t="shared" si="41"/>
        <v>-</v>
      </c>
      <c r="J83" s="42" t="str">
        <f t="shared" si="42"/>
        <v>-</v>
      </c>
      <c r="K83" s="42" t="str">
        <f t="shared" si="43"/>
        <v>-</v>
      </c>
    </row>
    <row r="84" spans="1:11" x14ac:dyDescent="0.3">
      <c r="A84" s="2" t="s">
        <v>8</v>
      </c>
      <c r="B84" s="42" t="str">
        <f t="shared" si="34"/>
        <v>-</v>
      </c>
      <c r="C84" s="42" t="str">
        <f t="shared" si="35"/>
        <v>-</v>
      </c>
      <c r="D84" s="42" t="str">
        <f t="shared" si="36"/>
        <v>-</v>
      </c>
      <c r="E84" s="42">
        <f t="shared" si="37"/>
        <v>1.6128405782880315</v>
      </c>
      <c r="F84" s="42">
        <f t="shared" si="38"/>
        <v>1.4348591748038608</v>
      </c>
      <c r="G84" s="42">
        <f t="shared" si="39"/>
        <v>1.4419320594479828</v>
      </c>
      <c r="H84" s="42">
        <f t="shared" si="40"/>
        <v>1.584115104880363</v>
      </c>
      <c r="I84" s="42" t="str">
        <f t="shared" si="41"/>
        <v>-</v>
      </c>
      <c r="J84" s="42" t="str">
        <f t="shared" si="42"/>
        <v>-</v>
      </c>
      <c r="K84" s="42" t="str">
        <f t="shared" si="43"/>
        <v>-</v>
      </c>
    </row>
    <row r="85" spans="1:11" x14ac:dyDescent="0.3">
      <c r="A85" s="2" t="s">
        <v>9</v>
      </c>
      <c r="B85" s="42" t="str">
        <f t="shared" si="34"/>
        <v>-</v>
      </c>
      <c r="C85" s="42" t="str">
        <f t="shared" si="35"/>
        <v>-</v>
      </c>
      <c r="D85" s="42" t="str">
        <f t="shared" si="36"/>
        <v>-</v>
      </c>
      <c r="E85" s="42">
        <f t="shared" si="37"/>
        <v>1.1966917977736347</v>
      </c>
      <c r="F85" s="42">
        <f t="shared" si="38"/>
        <v>1.1981712479539424</v>
      </c>
      <c r="G85" s="42">
        <f t="shared" si="39"/>
        <v>1.1106557705403997</v>
      </c>
      <c r="H85" s="42">
        <f t="shared" si="40"/>
        <v>1.1503531147886581</v>
      </c>
      <c r="I85" s="42" t="str">
        <f t="shared" si="41"/>
        <v>-</v>
      </c>
      <c r="J85" s="42" t="str">
        <f t="shared" si="42"/>
        <v>-</v>
      </c>
      <c r="K85" s="42" t="str">
        <f t="shared" si="43"/>
        <v>-</v>
      </c>
    </row>
    <row r="86" spans="1:11" x14ac:dyDescent="0.3">
      <c r="A86" s="2" t="s">
        <v>10</v>
      </c>
      <c r="B86" s="42" t="str">
        <f t="shared" si="34"/>
        <v>-</v>
      </c>
      <c r="C86" s="42" t="str">
        <f t="shared" si="35"/>
        <v>-</v>
      </c>
      <c r="D86" s="42" t="str">
        <f t="shared" si="36"/>
        <v>-</v>
      </c>
      <c r="E86" s="42">
        <f t="shared" si="37"/>
        <v>1.4661935548011498</v>
      </c>
      <c r="F86" s="42">
        <f t="shared" si="38"/>
        <v>1.6800177795337812</v>
      </c>
      <c r="G86" s="42">
        <f t="shared" si="39"/>
        <v>1.6092150271290397</v>
      </c>
      <c r="H86" s="42">
        <f t="shared" si="40"/>
        <v>1.5782681564245811</v>
      </c>
      <c r="I86" s="42" t="str">
        <f t="shared" si="41"/>
        <v>-</v>
      </c>
      <c r="J86" s="42" t="str">
        <f t="shared" si="42"/>
        <v>-</v>
      </c>
      <c r="K86" s="42" t="str">
        <f t="shared" si="43"/>
        <v>-</v>
      </c>
    </row>
    <row r="87" spans="1:11" x14ac:dyDescent="0.3">
      <c r="A87" s="2" t="s">
        <v>11</v>
      </c>
      <c r="B87" s="42" t="str">
        <f t="shared" si="34"/>
        <v>-</v>
      </c>
      <c r="C87" s="42" t="str">
        <f t="shared" si="35"/>
        <v>-</v>
      </c>
      <c r="D87" s="42" t="str">
        <f t="shared" si="36"/>
        <v>-</v>
      </c>
      <c r="E87" s="42">
        <f t="shared" si="37"/>
        <v>1.3895438125196902</v>
      </c>
      <c r="F87" s="42">
        <f t="shared" si="38"/>
        <v>1.4774688598224124</v>
      </c>
      <c r="G87" s="42">
        <f t="shared" si="39"/>
        <v>1.2957636041066809</v>
      </c>
      <c r="H87" s="42">
        <f t="shared" si="40"/>
        <v>1.5458887402628063</v>
      </c>
      <c r="I87" s="42" t="str">
        <f t="shared" si="41"/>
        <v>-</v>
      </c>
      <c r="J87" s="42" t="str">
        <f t="shared" si="42"/>
        <v>-</v>
      </c>
      <c r="K87" s="42" t="str">
        <f t="shared" si="43"/>
        <v>-</v>
      </c>
    </row>
    <row r="88" spans="1:11" x14ac:dyDescent="0.3">
      <c r="A88" s="2" t="s">
        <v>12</v>
      </c>
      <c r="B88" s="42" t="str">
        <f t="shared" si="34"/>
        <v>-</v>
      </c>
      <c r="C88" s="42" t="str">
        <f t="shared" si="35"/>
        <v>-</v>
      </c>
      <c r="D88" s="42" t="str">
        <f t="shared" si="36"/>
        <v>-</v>
      </c>
      <c r="E88" s="42">
        <f t="shared" si="37"/>
        <v>1.5061913487700596</v>
      </c>
      <c r="F88" s="42">
        <f t="shared" si="38"/>
        <v>1.4245470452108147</v>
      </c>
      <c r="G88" s="42">
        <f t="shared" si="39"/>
        <v>1.4334742712662032</v>
      </c>
      <c r="H88" s="42">
        <f t="shared" si="40"/>
        <v>1.4469563955597475</v>
      </c>
      <c r="I88" s="42" t="str">
        <f t="shared" si="41"/>
        <v>-</v>
      </c>
      <c r="J88" s="42" t="str">
        <f t="shared" si="42"/>
        <v>-</v>
      </c>
      <c r="K88" s="42" t="str">
        <f t="shared" si="43"/>
        <v>-</v>
      </c>
    </row>
    <row r="89" spans="1:11" x14ac:dyDescent="0.3">
      <c r="A89" s="2" t="s">
        <v>13</v>
      </c>
      <c r="B89" s="42" t="str">
        <f t="shared" si="34"/>
        <v>-</v>
      </c>
      <c r="C89" s="42" t="str">
        <f t="shared" si="35"/>
        <v>-</v>
      </c>
      <c r="D89" s="42" t="str">
        <f t="shared" si="36"/>
        <v>-</v>
      </c>
      <c r="E89" s="42">
        <f t="shared" si="37"/>
        <v>1.2077910081289183</v>
      </c>
      <c r="F89" s="42">
        <f t="shared" si="38"/>
        <v>1.1295748108075252</v>
      </c>
      <c r="G89" s="42">
        <f t="shared" si="39"/>
        <v>1.259819532908705</v>
      </c>
      <c r="H89" s="42">
        <f t="shared" si="40"/>
        <v>1.1658845437616387</v>
      </c>
      <c r="I89" s="42" t="str">
        <f t="shared" si="41"/>
        <v>-</v>
      </c>
      <c r="J89" s="42" t="str">
        <f t="shared" si="42"/>
        <v>-</v>
      </c>
      <c r="K89" s="42" t="str">
        <f t="shared" si="43"/>
        <v>-</v>
      </c>
    </row>
    <row r="90" spans="1:11" x14ac:dyDescent="0.3">
      <c r="A90" s="2" t="s">
        <v>14</v>
      </c>
      <c r="B90" s="42" t="str">
        <f t="shared" si="34"/>
        <v>-</v>
      </c>
      <c r="C90" s="42" t="str">
        <f t="shared" si="35"/>
        <v>-</v>
      </c>
      <c r="D90" s="42" t="str">
        <f t="shared" si="36"/>
        <v>-</v>
      </c>
      <c r="E90" s="42">
        <f t="shared" si="37"/>
        <v>1.7910194867404552</v>
      </c>
      <c r="F90" s="42">
        <f t="shared" si="38"/>
        <v>1.4753220071118136</v>
      </c>
      <c r="G90" s="42">
        <f t="shared" si="39"/>
        <v>1.6696882126287644</v>
      </c>
      <c r="H90" s="42">
        <f t="shared" si="40"/>
        <v>1.5695530726256983</v>
      </c>
      <c r="I90" s="42" t="str">
        <f t="shared" si="41"/>
        <v>-</v>
      </c>
      <c r="J90" s="42" t="str">
        <f t="shared" si="42"/>
        <v>-</v>
      </c>
      <c r="K90" s="42" t="str">
        <f t="shared" si="43"/>
        <v>-</v>
      </c>
    </row>
    <row r="91" spans="1:11" x14ac:dyDescent="0.3">
      <c r="A91" s="2" t="s">
        <v>15</v>
      </c>
      <c r="B91" s="42" t="str">
        <f t="shared" si="34"/>
        <v>-</v>
      </c>
      <c r="C91" s="42" t="str">
        <f t="shared" si="35"/>
        <v>-</v>
      </c>
      <c r="D91" s="42" t="str">
        <f t="shared" si="36"/>
        <v>-</v>
      </c>
      <c r="E91" s="42">
        <f t="shared" si="37"/>
        <v>1.2838649625009739</v>
      </c>
      <c r="F91" s="42">
        <f t="shared" si="38"/>
        <v>1.1984781565727831</v>
      </c>
      <c r="G91" s="42">
        <f t="shared" si="39"/>
        <v>1.2846625088464261</v>
      </c>
      <c r="H91" s="42">
        <f t="shared" si="40"/>
        <v>1.1190409683426443</v>
      </c>
      <c r="I91" s="42" t="str">
        <f t="shared" si="41"/>
        <v>-</v>
      </c>
      <c r="J91" s="42" t="str">
        <f t="shared" si="42"/>
        <v>-</v>
      </c>
      <c r="K91" s="42" t="str">
        <f t="shared" si="43"/>
        <v>-</v>
      </c>
    </row>
    <row r="92" spans="1:11" x14ac:dyDescent="0.3">
      <c r="A92" s="2" t="s">
        <v>34</v>
      </c>
      <c r="B92" s="42" t="str">
        <f t="shared" si="34"/>
        <v>-</v>
      </c>
      <c r="C92" s="42" t="str">
        <f t="shared" si="35"/>
        <v>-</v>
      </c>
      <c r="D92" s="42" t="str">
        <f t="shared" si="36"/>
        <v>-</v>
      </c>
      <c r="E92" s="42">
        <f t="shared" si="37"/>
        <v>1.3015591845061338</v>
      </c>
      <c r="F92" s="42">
        <f t="shared" si="38"/>
        <v>1.528601343342552</v>
      </c>
      <c r="G92" s="42">
        <f t="shared" si="39"/>
        <v>1.3867722352749445</v>
      </c>
      <c r="H92" s="42">
        <f t="shared" si="40"/>
        <v>1.3028223173474571</v>
      </c>
      <c r="I92" s="42" t="str">
        <f t="shared" si="41"/>
        <v>-</v>
      </c>
      <c r="J92" s="42" t="str">
        <f t="shared" si="42"/>
        <v>-</v>
      </c>
      <c r="K92" s="42" t="str">
        <f t="shared" si="43"/>
        <v>-</v>
      </c>
    </row>
    <row r="93" spans="1:11" x14ac:dyDescent="0.3">
      <c r="A93" s="2" t="s">
        <v>35</v>
      </c>
      <c r="B93" s="42" t="str">
        <f t="shared" si="34"/>
        <v>-</v>
      </c>
      <c r="C93" s="42" t="str">
        <f t="shared" si="35"/>
        <v>-</v>
      </c>
      <c r="D93" s="42" t="str">
        <f t="shared" si="36"/>
        <v>-</v>
      </c>
      <c r="E93" s="42">
        <f t="shared" si="37"/>
        <v>1.0096099854005227</v>
      </c>
      <c r="F93" s="42">
        <f t="shared" si="38"/>
        <v>1.1218104802771218</v>
      </c>
      <c r="G93" s="42">
        <f t="shared" si="39"/>
        <v>1.0427501326963904</v>
      </c>
      <c r="H93" s="42">
        <f t="shared" si="40"/>
        <v>1.110604549082203</v>
      </c>
      <c r="I93" s="42" t="str">
        <f t="shared" si="41"/>
        <v>-</v>
      </c>
      <c r="J93" s="42" t="str">
        <f t="shared" si="42"/>
        <v>-</v>
      </c>
      <c r="K93" s="42" t="str">
        <f t="shared" si="43"/>
        <v>-</v>
      </c>
    </row>
    <row r="94" spans="1:11" x14ac:dyDescent="0.3">
      <c r="A94" s="2" t="s">
        <v>36</v>
      </c>
      <c r="B94" s="42" t="str">
        <f t="shared" si="34"/>
        <v>-</v>
      </c>
      <c r="C94" s="42" t="str">
        <f t="shared" si="35"/>
        <v>-</v>
      </c>
      <c r="D94" s="42" t="str">
        <f t="shared" si="36"/>
        <v>-</v>
      </c>
      <c r="E94" s="42">
        <f t="shared" si="37"/>
        <v>1.2379123823416762</v>
      </c>
      <c r="F94" s="42">
        <f t="shared" si="38"/>
        <v>1.2401692694795068</v>
      </c>
      <c r="G94" s="42">
        <f t="shared" si="39"/>
        <v>1.2351764762224029</v>
      </c>
      <c r="H94" s="42">
        <f t="shared" si="40"/>
        <v>1.3671948861194672</v>
      </c>
      <c r="I94" s="42" t="str">
        <f t="shared" si="41"/>
        <v>-</v>
      </c>
      <c r="J94" s="42" t="str">
        <f t="shared" si="42"/>
        <v>-</v>
      </c>
      <c r="K94" s="42" t="str">
        <f t="shared" si="43"/>
        <v>-</v>
      </c>
    </row>
    <row r="95" spans="1:11" x14ac:dyDescent="0.3">
      <c r="A95" s="2" t="s">
        <v>37</v>
      </c>
      <c r="B95" s="42" t="str">
        <f t="shared" si="34"/>
        <v>-</v>
      </c>
      <c r="C95" s="42" t="str">
        <f t="shared" si="35"/>
        <v>-</v>
      </c>
      <c r="D95" s="42" t="str">
        <f t="shared" si="36"/>
        <v>-</v>
      </c>
      <c r="E95" s="42">
        <f t="shared" si="37"/>
        <v>1</v>
      </c>
      <c r="F95" s="42">
        <f t="shared" si="38"/>
        <v>1</v>
      </c>
      <c r="G95" s="42">
        <f t="shared" si="39"/>
        <v>1</v>
      </c>
      <c r="H95" s="42">
        <f t="shared" si="40"/>
        <v>1</v>
      </c>
      <c r="I95" s="42" t="str">
        <f t="shared" si="41"/>
        <v>-</v>
      </c>
      <c r="J95" s="42" t="str">
        <f t="shared" si="42"/>
        <v>-</v>
      </c>
      <c r="K95" s="42" t="str">
        <f t="shared" si="43"/>
        <v>-</v>
      </c>
    </row>
    <row r="96" spans="1:11" x14ac:dyDescent="0.3">
      <c r="A96" s="2" t="s">
        <v>17</v>
      </c>
      <c r="B96" s="42" t="str">
        <f t="shared" si="34"/>
        <v>-</v>
      </c>
      <c r="C96" s="42" t="str">
        <f t="shared" si="35"/>
        <v>-</v>
      </c>
      <c r="D96" s="42" t="str">
        <f t="shared" si="36"/>
        <v>-</v>
      </c>
      <c r="E96" s="42">
        <f t="shared" si="37"/>
        <v>1.564920554842129</v>
      </c>
      <c r="F96" s="42">
        <f t="shared" si="38"/>
        <v>1.2910786250493878</v>
      </c>
      <c r="G96" s="42">
        <f t="shared" si="39"/>
        <v>1.4909429196148465</v>
      </c>
      <c r="H96" s="42">
        <f t="shared" si="40"/>
        <v>1.428237684103606</v>
      </c>
      <c r="I96" s="42" t="str">
        <f t="shared" si="41"/>
        <v>-</v>
      </c>
      <c r="J96" s="42" t="str">
        <f t="shared" si="42"/>
        <v>-</v>
      </c>
      <c r="K96" s="42" t="str">
        <f t="shared" si="43"/>
        <v>-</v>
      </c>
    </row>
    <row r="97" spans="1:11" x14ac:dyDescent="0.3">
      <c r="A97" s="2" t="s">
        <v>18</v>
      </c>
      <c r="B97" s="42" t="str">
        <f t="shared" si="34"/>
        <v>-</v>
      </c>
      <c r="C97" s="42" t="str">
        <f t="shared" si="35"/>
        <v>-</v>
      </c>
      <c r="D97" s="42" t="str">
        <f t="shared" si="36"/>
        <v>-</v>
      </c>
      <c r="E97" s="42">
        <f t="shared" si="37"/>
        <v>1.2842471005253449</v>
      </c>
      <c r="F97" s="42">
        <f t="shared" si="38"/>
        <v>1.2884235480047412</v>
      </c>
      <c r="G97" s="42">
        <f t="shared" si="39"/>
        <v>1.260100185774947</v>
      </c>
      <c r="H97" s="42">
        <f t="shared" si="40"/>
        <v>1.2148443735035914</v>
      </c>
      <c r="I97" s="42" t="str">
        <f t="shared" si="41"/>
        <v>-</v>
      </c>
      <c r="J97" s="42" t="str">
        <f t="shared" si="42"/>
        <v>-</v>
      </c>
      <c r="K97" s="42" t="str">
        <f t="shared" si="43"/>
        <v>-</v>
      </c>
    </row>
    <row r="98" spans="1:11" x14ac:dyDescent="0.3">
      <c r="A98" s="2" t="s">
        <v>19</v>
      </c>
      <c r="B98" s="42" t="str">
        <f t="shared" si="34"/>
        <v>-</v>
      </c>
      <c r="C98" s="42" t="str">
        <f t="shared" si="35"/>
        <v>-</v>
      </c>
      <c r="D98" s="42" t="str">
        <f t="shared" si="36"/>
        <v>-</v>
      </c>
      <c r="E98" s="42">
        <f t="shared" si="37"/>
        <v>1.7981968552346783</v>
      </c>
      <c r="F98" s="42">
        <f t="shared" si="38"/>
        <v>1.6490117142033376</v>
      </c>
      <c r="G98" s="42">
        <f t="shared" si="39"/>
        <v>1.6924638279468429</v>
      </c>
      <c r="H98" s="42">
        <f t="shared" si="40"/>
        <v>1.8377094972067041</v>
      </c>
      <c r="I98" s="42" t="str">
        <f t="shared" si="41"/>
        <v>-</v>
      </c>
      <c r="J98" s="42" t="str">
        <f t="shared" si="42"/>
        <v>-</v>
      </c>
      <c r="K98" s="42" t="str">
        <f t="shared" si="43"/>
        <v>-</v>
      </c>
    </row>
    <row r="99" spans="1:11" x14ac:dyDescent="0.3">
      <c r="A99" s="2" t="s">
        <v>20</v>
      </c>
      <c r="B99" s="42" t="str">
        <f t="shared" si="34"/>
        <v>-</v>
      </c>
      <c r="C99" s="42" t="str">
        <f t="shared" si="35"/>
        <v>-</v>
      </c>
      <c r="D99" s="42" t="str">
        <f t="shared" si="36"/>
        <v>-</v>
      </c>
      <c r="E99" s="42">
        <f t="shared" si="37"/>
        <v>1.2570295012385775</v>
      </c>
      <c r="F99" s="42">
        <f t="shared" si="38"/>
        <v>1.3843252756725692</v>
      </c>
      <c r="G99" s="42">
        <f t="shared" si="39"/>
        <v>1.2192807855626329</v>
      </c>
      <c r="H99" s="42">
        <f t="shared" si="40"/>
        <v>1.3292364990689014</v>
      </c>
      <c r="I99" s="42" t="str">
        <f t="shared" si="41"/>
        <v>-</v>
      </c>
      <c r="J99" s="42" t="str">
        <f t="shared" si="42"/>
        <v>-</v>
      </c>
      <c r="K99" s="42" t="str">
        <f t="shared" si="43"/>
        <v>-</v>
      </c>
    </row>
    <row r="100" spans="1:11" x14ac:dyDescent="0.3">
      <c r="A100" s="2" t="s">
        <v>21</v>
      </c>
      <c r="B100" s="42" t="str">
        <f t="shared" si="34"/>
        <v>-</v>
      </c>
      <c r="C100" s="42" t="str">
        <f t="shared" si="35"/>
        <v>-</v>
      </c>
      <c r="D100" s="42" t="str">
        <f t="shared" si="36"/>
        <v>-</v>
      </c>
      <c r="E100" s="42">
        <f t="shared" si="37"/>
        <v>1.8950144717597153</v>
      </c>
      <c r="F100" s="42">
        <f t="shared" si="38"/>
        <v>1.5757916125754925</v>
      </c>
      <c r="G100" s="42">
        <f t="shared" si="39"/>
        <v>2.1635933312449969</v>
      </c>
      <c r="H100" s="42">
        <f t="shared" si="40"/>
        <v>1.5301905563633582</v>
      </c>
      <c r="I100" s="42" t="str">
        <f t="shared" si="41"/>
        <v>-</v>
      </c>
      <c r="J100" s="42" t="str">
        <f t="shared" si="42"/>
        <v>-</v>
      </c>
      <c r="K100" s="42" t="str">
        <f t="shared" si="43"/>
        <v>-</v>
      </c>
    </row>
    <row r="101" spans="1:11" x14ac:dyDescent="0.3">
      <c r="A101" s="2" t="s">
        <v>22</v>
      </c>
      <c r="B101" s="42" t="str">
        <f t="shared" si="34"/>
        <v>-</v>
      </c>
      <c r="C101" s="42" t="str">
        <f t="shared" si="35"/>
        <v>-</v>
      </c>
      <c r="D101" s="42" t="str">
        <f t="shared" si="36"/>
        <v>-</v>
      </c>
      <c r="E101" s="42">
        <f t="shared" si="37"/>
        <v>1.1845720054864386</v>
      </c>
      <c r="F101" s="42">
        <f t="shared" si="38"/>
        <v>1.1954798954502628</v>
      </c>
      <c r="G101" s="42">
        <f t="shared" si="39"/>
        <v>1.3437813622314267</v>
      </c>
      <c r="H101" s="42">
        <f t="shared" si="40"/>
        <v>1.1850198698381618</v>
      </c>
      <c r="I101" s="42" t="str">
        <f t="shared" si="41"/>
        <v>-</v>
      </c>
      <c r="J101" s="42" t="str">
        <f t="shared" si="42"/>
        <v>-</v>
      </c>
      <c r="K101" s="42" t="str">
        <f t="shared" si="43"/>
        <v>-</v>
      </c>
    </row>
    <row r="102" spans="1:11" x14ac:dyDescent="0.3">
      <c r="A102" s="2" t="s">
        <v>23</v>
      </c>
      <c r="B102" s="42" t="str">
        <f t="shared" si="34"/>
        <v>-</v>
      </c>
      <c r="C102" s="42" t="str">
        <f t="shared" si="35"/>
        <v>-</v>
      </c>
      <c r="D102" s="42" t="str">
        <f t="shared" si="36"/>
        <v>-</v>
      </c>
      <c r="E102" s="42">
        <f t="shared" si="37"/>
        <v>2.2256154841609734</v>
      </c>
      <c r="F102" s="42">
        <f t="shared" si="38"/>
        <v>1.8371549923801997</v>
      </c>
      <c r="G102" s="42">
        <f t="shared" si="39"/>
        <v>2.1784251621361364</v>
      </c>
      <c r="H102" s="42">
        <f t="shared" si="40"/>
        <v>1.59041095890411</v>
      </c>
      <c r="I102" s="42" t="str">
        <f t="shared" si="41"/>
        <v>-</v>
      </c>
      <c r="J102" s="42" t="str">
        <f t="shared" si="42"/>
        <v>-</v>
      </c>
      <c r="K102" s="42" t="str">
        <f t="shared" si="43"/>
        <v>-</v>
      </c>
    </row>
    <row r="103" spans="1:11" x14ac:dyDescent="0.3">
      <c r="A103" s="2" t="s">
        <v>24</v>
      </c>
      <c r="B103" s="42" t="str">
        <f t="shared" si="34"/>
        <v>-</v>
      </c>
      <c r="C103" s="42" t="str">
        <f t="shared" si="35"/>
        <v>-</v>
      </c>
      <c r="D103" s="42" t="str">
        <f t="shared" si="36"/>
        <v>-</v>
      </c>
      <c r="E103" s="42">
        <f t="shared" si="37"/>
        <v>1.3739298833879974</v>
      </c>
      <c r="F103" s="42">
        <f t="shared" si="38"/>
        <v>1.2423127136550256</v>
      </c>
      <c r="G103" s="42">
        <f t="shared" si="39"/>
        <v>1.5604127822340126</v>
      </c>
      <c r="H103" s="42">
        <f t="shared" si="40"/>
        <v>1.2853193572539308</v>
      </c>
      <c r="I103" s="42" t="str">
        <f t="shared" si="41"/>
        <v>-</v>
      </c>
      <c r="J103" s="42" t="str">
        <f t="shared" si="42"/>
        <v>-</v>
      </c>
      <c r="K103" s="42" t="str">
        <f t="shared" si="43"/>
        <v>-</v>
      </c>
    </row>
    <row r="104" spans="1:11" x14ac:dyDescent="0.3">
      <c r="A104" s="2" t="s">
        <v>25</v>
      </c>
      <c r="B104" s="42" t="str">
        <f t="shared" si="34"/>
        <v>-</v>
      </c>
      <c r="C104" s="42" t="str">
        <f t="shared" si="35"/>
        <v>-</v>
      </c>
      <c r="D104" s="42" t="str">
        <f t="shared" si="36"/>
        <v>-</v>
      </c>
      <c r="E104" s="42">
        <f t="shared" si="37"/>
        <v>2.4508306248694058</v>
      </c>
      <c r="F104" s="42">
        <f t="shared" si="38"/>
        <v>1.9586908054411016</v>
      </c>
      <c r="G104" s="42">
        <f t="shared" si="39"/>
        <v>2.4506536119738205</v>
      </c>
      <c r="H104" s="42">
        <f t="shared" si="40"/>
        <v>1.9322974860335196</v>
      </c>
      <c r="I104" s="42" t="str">
        <f t="shared" si="41"/>
        <v>-</v>
      </c>
      <c r="J104" s="42" t="str">
        <f t="shared" si="42"/>
        <v>-</v>
      </c>
      <c r="K104" s="42" t="str">
        <f t="shared" si="43"/>
        <v>-</v>
      </c>
    </row>
    <row r="105" spans="1:11" x14ac:dyDescent="0.3">
      <c r="A105" s="2" t="s">
        <v>26</v>
      </c>
      <c r="B105" s="42" t="str">
        <f t="shared" si="34"/>
        <v>-</v>
      </c>
      <c r="C105" s="42" t="str">
        <f t="shared" si="35"/>
        <v>-</v>
      </c>
      <c r="D105" s="42" t="str">
        <f t="shared" si="36"/>
        <v>-</v>
      </c>
      <c r="E105" s="42">
        <f t="shared" si="37"/>
        <v>1.5881228469801665</v>
      </c>
      <c r="F105" s="42">
        <f t="shared" si="38"/>
        <v>1.1241494358839283</v>
      </c>
      <c r="G105" s="42">
        <f t="shared" si="39"/>
        <v>1.4566562326424035</v>
      </c>
      <c r="H105" s="42">
        <f t="shared" si="40"/>
        <v>1.2678460583488518</v>
      </c>
      <c r="I105" s="42" t="str">
        <f t="shared" si="41"/>
        <v>-</v>
      </c>
      <c r="J105" s="42" t="str">
        <f t="shared" si="42"/>
        <v>-</v>
      </c>
      <c r="K105" s="42" t="str">
        <f t="shared" si="43"/>
        <v>-</v>
      </c>
    </row>
    <row r="106" spans="1:11" x14ac:dyDescent="0.3">
      <c r="A106" s="2" t="s">
        <v>27</v>
      </c>
      <c r="B106" s="42" t="str">
        <f t="shared" si="34"/>
        <v>-</v>
      </c>
      <c r="C106" s="42" t="str">
        <f t="shared" si="35"/>
        <v>-</v>
      </c>
      <c r="D106" s="42" t="str">
        <f t="shared" si="36"/>
        <v>-</v>
      </c>
      <c r="E106" s="42">
        <f t="shared" si="37"/>
        <v>2.5064367127035734</v>
      </c>
      <c r="F106" s="42">
        <f t="shared" si="38"/>
        <v>2.0669094532149179</v>
      </c>
      <c r="G106" s="42">
        <f t="shared" si="39"/>
        <v>2.6702964795611006</v>
      </c>
      <c r="H106" s="42">
        <f t="shared" si="40"/>
        <v>1.8726169692737429</v>
      </c>
      <c r="I106" s="42" t="str">
        <f t="shared" si="41"/>
        <v>-</v>
      </c>
      <c r="J106" s="42" t="str">
        <f t="shared" si="42"/>
        <v>-</v>
      </c>
      <c r="K106" s="42" t="str">
        <f t="shared" si="43"/>
        <v>-</v>
      </c>
    </row>
    <row r="107" spans="1:11" x14ac:dyDescent="0.3">
      <c r="A107" s="2" t="s">
        <v>28</v>
      </c>
      <c r="B107" s="42" t="str">
        <f t="shared" si="34"/>
        <v>-</v>
      </c>
      <c r="C107" s="42" t="str">
        <f t="shared" si="35"/>
        <v>-</v>
      </c>
      <c r="D107" s="42" t="str">
        <f t="shared" si="36"/>
        <v>-</v>
      </c>
      <c r="E107" s="42">
        <f t="shared" si="37"/>
        <v>2.059595863820014</v>
      </c>
      <c r="F107" s="42">
        <f t="shared" si="38"/>
        <v>1.5016243030861758</v>
      </c>
      <c r="G107" s="42">
        <f t="shared" si="39"/>
        <v>1.7038564361318322</v>
      </c>
      <c r="H107" s="42">
        <f t="shared" si="40"/>
        <v>1.4546865301055247</v>
      </c>
      <c r="I107" s="42" t="str">
        <f t="shared" si="41"/>
        <v>-</v>
      </c>
      <c r="J107" s="42" t="str">
        <f t="shared" si="42"/>
        <v>-</v>
      </c>
      <c r="K107" s="42" t="str">
        <f t="shared" si="43"/>
        <v>-</v>
      </c>
    </row>
    <row r="108" spans="1:11" x14ac:dyDescent="0.3">
      <c r="A108" s="2" t="s">
        <v>29</v>
      </c>
      <c r="B108" s="42" t="str">
        <f t="shared" si="34"/>
        <v>-</v>
      </c>
      <c r="C108" s="42" t="str">
        <f t="shared" si="35"/>
        <v>-</v>
      </c>
      <c r="D108" s="42" t="str">
        <f t="shared" si="36"/>
        <v>-</v>
      </c>
      <c r="E108" s="42">
        <f t="shared" si="37"/>
        <v>2.8590532844527448</v>
      </c>
      <c r="F108" s="42">
        <f t="shared" si="38"/>
        <v>2.1789978183567245</v>
      </c>
      <c r="G108" s="42">
        <f t="shared" si="39"/>
        <v>2.2008824886919598</v>
      </c>
      <c r="H108" s="42">
        <f t="shared" si="40"/>
        <v>2.2834574798261946</v>
      </c>
      <c r="I108" s="42" t="str">
        <f t="shared" si="41"/>
        <v>-</v>
      </c>
      <c r="J108" s="42" t="str">
        <f t="shared" si="42"/>
        <v>-</v>
      </c>
      <c r="K108" s="42" t="str">
        <f t="shared" si="43"/>
        <v>-</v>
      </c>
    </row>
    <row r="109" spans="1:11" x14ac:dyDescent="0.3">
      <c r="A109" s="2" t="s">
        <v>30</v>
      </c>
      <c r="B109" s="42" t="str">
        <f t="shared" si="34"/>
        <v>-</v>
      </c>
      <c r="C109" s="42" t="str">
        <f t="shared" si="35"/>
        <v>-</v>
      </c>
      <c r="D109" s="42" t="str">
        <f t="shared" si="36"/>
        <v>-</v>
      </c>
      <c r="E109" s="42">
        <f t="shared" si="37"/>
        <v>2.3501301994166925</v>
      </c>
      <c r="F109" s="42">
        <f t="shared" si="38"/>
        <v>1.6174766232055839</v>
      </c>
      <c r="G109" s="42">
        <f t="shared" si="39"/>
        <v>1.5443004612343509</v>
      </c>
      <c r="H109" s="42">
        <f t="shared" si="40"/>
        <v>1.6287150837988831</v>
      </c>
      <c r="I109" s="42" t="str">
        <f t="shared" si="41"/>
        <v>-</v>
      </c>
      <c r="J109" s="42" t="str">
        <f t="shared" si="42"/>
        <v>-</v>
      </c>
      <c r="K109" s="42" t="str">
        <f t="shared" si="43"/>
        <v>-</v>
      </c>
    </row>
    <row r="110" spans="1:11" x14ac:dyDescent="0.3">
      <c r="A110" s="2" t="s">
        <v>31</v>
      </c>
      <c r="B110" s="42" t="str">
        <f t="shared" si="34"/>
        <v>-</v>
      </c>
      <c r="C110" s="42" t="str">
        <f t="shared" si="35"/>
        <v>-</v>
      </c>
      <c r="D110" s="42" t="str">
        <f t="shared" si="36"/>
        <v>-</v>
      </c>
      <c r="E110" s="42">
        <f t="shared" si="37"/>
        <v>2.8471405624341921</v>
      </c>
      <c r="F110" s="42">
        <f t="shared" si="38"/>
        <v>2.2014154913850859</v>
      </c>
      <c r="G110" s="42">
        <f t="shared" si="39"/>
        <v>2.4914815840487399</v>
      </c>
      <c r="H110" s="42">
        <f t="shared" si="40"/>
        <v>2.4182495344506516</v>
      </c>
      <c r="I110" s="42" t="str">
        <f t="shared" si="41"/>
        <v>-</v>
      </c>
      <c r="J110" s="42" t="str">
        <f t="shared" si="42"/>
        <v>-</v>
      </c>
      <c r="K110" s="42" t="str">
        <f t="shared" si="43"/>
        <v>-</v>
      </c>
    </row>
    <row r="111" spans="1:11" x14ac:dyDescent="0.3">
      <c r="A111" s="2" t="s">
        <v>32</v>
      </c>
      <c r="B111" s="42" t="str">
        <f t="shared" si="34"/>
        <v>-</v>
      </c>
      <c r="C111" s="42" t="str">
        <f t="shared" si="35"/>
        <v>-</v>
      </c>
      <c r="D111" s="42" t="str">
        <f t="shared" si="36"/>
        <v>-</v>
      </c>
      <c r="E111" s="42">
        <f t="shared" si="37"/>
        <v>2.524305795731403</v>
      </c>
      <c r="F111" s="42">
        <f t="shared" si="38"/>
        <v>1.8091062133887619</v>
      </c>
      <c r="G111" s="42">
        <f t="shared" si="39"/>
        <v>1.7963660323862387</v>
      </c>
      <c r="H111" s="42">
        <f t="shared" si="40"/>
        <v>1.7121069433359937</v>
      </c>
      <c r="I111" s="42" t="str">
        <f t="shared" si="41"/>
        <v>-</v>
      </c>
      <c r="J111" s="42" t="str">
        <f t="shared" si="42"/>
        <v>-</v>
      </c>
      <c r="K111" s="42" t="str">
        <f t="shared" si="43"/>
        <v>-</v>
      </c>
    </row>
    <row r="112" spans="1:11" x14ac:dyDescent="0.3">
      <c r="A112" s="2" t="s">
        <v>47</v>
      </c>
      <c r="B112" s="42" t="str">
        <f t="shared" si="34"/>
        <v>-</v>
      </c>
      <c r="C112" s="42" t="str">
        <f t="shared" si="35"/>
        <v>-</v>
      </c>
      <c r="D112" s="42" t="str">
        <f t="shared" si="36"/>
        <v>-</v>
      </c>
      <c r="E112" s="42">
        <f t="shared" si="37"/>
        <v>5.675220769638698</v>
      </c>
      <c r="F112" s="42">
        <f t="shared" si="38"/>
        <v>3.6832236785597723</v>
      </c>
      <c r="G112" s="42">
        <f t="shared" si="39"/>
        <v>4.5979562448075324</v>
      </c>
      <c r="H112" s="42">
        <f t="shared" si="40"/>
        <v>8.0835195530726267</v>
      </c>
      <c r="I112" s="42" t="str">
        <f t="shared" si="41"/>
        <v>-</v>
      </c>
      <c r="J112" s="42" t="str">
        <f t="shared" si="42"/>
        <v>-</v>
      </c>
      <c r="K112" s="42" t="str">
        <f t="shared" si="43"/>
        <v>-</v>
      </c>
    </row>
    <row r="113" spans="1:11" x14ac:dyDescent="0.3">
      <c r="A113" s="2" t="s">
        <v>46</v>
      </c>
      <c r="B113" s="42" t="str">
        <f t="shared" si="34"/>
        <v>-</v>
      </c>
      <c r="C113" s="42" t="str">
        <f t="shared" si="35"/>
        <v>-</v>
      </c>
      <c r="D113" s="42" t="str">
        <f t="shared" si="36"/>
        <v>-</v>
      </c>
      <c r="E113" s="42">
        <f t="shared" si="37"/>
        <v>3.2855287327169465</v>
      </c>
      <c r="F113" s="42">
        <f t="shared" si="38"/>
        <v>2.2888444161956949</v>
      </c>
      <c r="G113" s="42">
        <f t="shared" si="39"/>
        <v>2.2537001910162466</v>
      </c>
      <c r="H113" s="42">
        <f t="shared" si="40"/>
        <v>2.1620111731843581</v>
      </c>
      <c r="I113" s="42" t="str">
        <f t="shared" si="41"/>
        <v>-</v>
      </c>
      <c r="J113" s="42" t="str">
        <f t="shared" si="42"/>
        <v>-</v>
      </c>
      <c r="K113" s="42" t="str">
        <f t="shared" si="43"/>
        <v>-</v>
      </c>
    </row>
    <row r="114" spans="1:11" x14ac:dyDescent="0.3">
      <c r="A114" s="2" t="s">
        <v>53</v>
      </c>
      <c r="B114" s="42" t="str">
        <f t="shared" si="34"/>
        <v>-</v>
      </c>
      <c r="C114" s="42" t="str">
        <f t="shared" si="35"/>
        <v>-</v>
      </c>
      <c r="D114" s="42" t="str">
        <f t="shared" si="36"/>
        <v>-</v>
      </c>
      <c r="E114" s="42" t="str">
        <f t="shared" si="37"/>
        <v>-</v>
      </c>
      <c r="F114" s="42" t="str">
        <f t="shared" si="38"/>
        <v>-</v>
      </c>
      <c r="G114" s="42" t="str">
        <f t="shared" si="39"/>
        <v>-</v>
      </c>
      <c r="H114" s="42" t="str">
        <f t="shared" si="40"/>
        <v>-</v>
      </c>
      <c r="I114" s="42" t="str">
        <f t="shared" si="41"/>
        <v>-</v>
      </c>
      <c r="J114" s="42" t="str">
        <f t="shared" si="42"/>
        <v>-</v>
      </c>
      <c r="K114" s="42" t="str">
        <f t="shared" si="43"/>
        <v>-</v>
      </c>
    </row>
    <row r="115" spans="1:11" x14ac:dyDescent="0.3">
      <c r="A115" s="2" t="s">
        <v>48</v>
      </c>
      <c r="B115" s="42" t="str">
        <f t="shared" si="34"/>
        <v>-</v>
      </c>
      <c r="C115" s="42" t="str">
        <f t="shared" si="35"/>
        <v>-</v>
      </c>
      <c r="D115" s="42" t="str">
        <f t="shared" si="36"/>
        <v>-</v>
      </c>
      <c r="E115" s="42" t="str">
        <f t="shared" si="37"/>
        <v>-</v>
      </c>
      <c r="F115" s="42" t="str">
        <f t="shared" si="38"/>
        <v>-</v>
      </c>
      <c r="G115" s="42" t="str">
        <f t="shared" si="39"/>
        <v>-</v>
      </c>
      <c r="H115" s="42" t="str">
        <f t="shared" si="40"/>
        <v>-</v>
      </c>
      <c r="I115" s="42" t="str">
        <f t="shared" si="41"/>
        <v>-</v>
      </c>
      <c r="J115" s="42" t="str">
        <f t="shared" si="42"/>
        <v>-</v>
      </c>
      <c r="K115" s="42" t="str">
        <f t="shared" si="43"/>
        <v>-</v>
      </c>
    </row>
  </sheetData>
  <mergeCells count="10">
    <mergeCell ref="A3:G3"/>
    <mergeCell ref="I3:O3"/>
    <mergeCell ref="Q3:W3"/>
    <mergeCell ref="Y3:AE3"/>
    <mergeCell ref="AG3:AM3"/>
    <mergeCell ref="A41:G41"/>
    <mergeCell ref="I41:O41"/>
    <mergeCell ref="Q41:W41"/>
    <mergeCell ref="Y41:AE41"/>
    <mergeCell ref="AG41:AM41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C59B-E867-42FB-B40F-F94EDF96E39A}">
  <dimension ref="A1:AM115"/>
  <sheetViews>
    <sheetView zoomScale="70" zoomScaleNormal="70" workbookViewId="0">
      <selection activeCell="AH9" sqref="AH9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2022</v>
      </c>
    </row>
    <row r="2" spans="1:39" ht="15" thickBot="1" x14ac:dyDescent="0.35"/>
    <row r="3" spans="1:39" x14ac:dyDescent="0.3">
      <c r="A3" s="135" t="s">
        <v>165</v>
      </c>
      <c r="B3" s="136"/>
      <c r="C3" s="136"/>
      <c r="D3" s="136"/>
      <c r="E3" s="136"/>
      <c r="F3" s="136"/>
      <c r="G3" s="137"/>
      <c r="I3" s="135" t="s">
        <v>172</v>
      </c>
      <c r="J3" s="136"/>
      <c r="K3" s="136"/>
      <c r="L3" s="136"/>
      <c r="M3" s="136"/>
      <c r="N3" s="136"/>
      <c r="O3" s="137"/>
      <c r="Q3" s="135" t="s">
        <v>166</v>
      </c>
      <c r="R3" s="136"/>
      <c r="S3" s="136"/>
      <c r="T3" s="136"/>
      <c r="U3" s="136"/>
      <c r="V3" s="136"/>
      <c r="W3" s="137"/>
      <c r="Y3" s="135" t="s">
        <v>167</v>
      </c>
      <c r="Z3" s="136"/>
      <c r="AA3" s="136"/>
      <c r="AB3" s="136"/>
      <c r="AC3" s="136"/>
      <c r="AD3" s="136"/>
      <c r="AE3" s="137"/>
      <c r="AG3" s="135" t="s">
        <v>174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>
        <v>2950</v>
      </c>
      <c r="C5" s="6">
        <v>80</v>
      </c>
      <c r="D5" s="2">
        <f t="shared" ref="D5:D38" si="0">(B5+10*C5)/1000</f>
        <v>3.75</v>
      </c>
      <c r="E5" s="7">
        <v>2.8506944444444442E-2</v>
      </c>
      <c r="F5" s="4">
        <f t="shared" ref="F5:F38" si="1">IF(B5="","",E5/D5)</f>
        <v>7.601851851851851E-3</v>
      </c>
      <c r="G5" s="12">
        <f t="shared" ref="G5:G38" si="2">IF(F5="","",F5/F$18)</f>
        <v>2.0678624891209747</v>
      </c>
      <c r="I5" s="46" t="s">
        <v>6</v>
      </c>
      <c r="J5" s="6">
        <v>2800</v>
      </c>
      <c r="K5" s="6">
        <v>85</v>
      </c>
      <c r="L5" s="2">
        <f t="shared" ref="L5:L38" si="3">(J5+10*K5)/1000</f>
        <v>3.65</v>
      </c>
      <c r="M5" s="7">
        <v>2.8888888888888891E-2</v>
      </c>
      <c r="N5" s="4">
        <f t="shared" ref="N5:N38" si="4">IF(J5="","",M5/L5)</f>
        <v>7.914764079147641E-3</v>
      </c>
      <c r="O5" s="12">
        <f t="shared" ref="O5:O38" si="5">IF(N5="","",N5/N$18)</f>
        <v>2.3333156600819853</v>
      </c>
      <c r="Q5" s="11" t="s">
        <v>6</v>
      </c>
      <c r="R5" s="6">
        <v>2200</v>
      </c>
      <c r="S5" s="6"/>
      <c r="T5" s="2">
        <f t="shared" ref="T5:T38" si="6">(R5+10*S5)/1000</f>
        <v>2.2000000000000002</v>
      </c>
      <c r="U5" s="7">
        <v>1.1122685185185185E-2</v>
      </c>
      <c r="V5" s="4">
        <f t="shared" ref="V5:V38" si="7">IF(R5="","",U5/T5)</f>
        <v>5.0557659932659932E-3</v>
      </c>
      <c r="W5" s="12">
        <f t="shared" ref="W5:W38" si="8">IF(V5="","",V5/V$18)</f>
        <v>1.3101815909564296</v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>
        <v>2950</v>
      </c>
      <c r="C6" s="6">
        <v>80</v>
      </c>
      <c r="D6" s="2">
        <f t="shared" si="0"/>
        <v>3.75</v>
      </c>
      <c r="E6" s="7">
        <v>1.6574074074074074E-2</v>
      </c>
      <c r="F6" s="4">
        <f t="shared" si="1"/>
        <v>4.4197530864197535E-3</v>
      </c>
      <c r="G6" s="12">
        <f t="shared" si="2"/>
        <v>1.2022651581085004</v>
      </c>
      <c r="I6" s="46" t="s">
        <v>7</v>
      </c>
      <c r="J6" s="6">
        <v>2800</v>
      </c>
      <c r="K6" s="6">
        <v>85</v>
      </c>
      <c r="L6" s="2">
        <f t="shared" si="3"/>
        <v>3.65</v>
      </c>
      <c r="M6" s="7">
        <v>2.0798611111111111E-2</v>
      </c>
      <c r="N6" s="4">
        <f t="shared" si="4"/>
        <v>5.6982496194824964E-3</v>
      </c>
      <c r="O6" s="12">
        <f t="shared" si="5"/>
        <v>1.6798750966215255</v>
      </c>
      <c r="Q6" s="11" t="s">
        <v>7</v>
      </c>
      <c r="R6" s="6">
        <v>2200</v>
      </c>
      <c r="S6" s="6"/>
      <c r="T6" s="2">
        <f t="shared" si="6"/>
        <v>2.2000000000000002</v>
      </c>
      <c r="U6" s="7">
        <v>9.2361111111111116E-3</v>
      </c>
      <c r="V6" s="4">
        <f t="shared" si="7"/>
        <v>4.1982323232323234E-3</v>
      </c>
      <c r="W6" s="12">
        <f t="shared" si="8"/>
        <v>1.0879551608566398</v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>
        <v>3330</v>
      </c>
      <c r="C7" s="6">
        <v>105</v>
      </c>
      <c r="D7" s="2">
        <f t="shared" si="0"/>
        <v>4.38</v>
      </c>
      <c r="E7" s="7">
        <v>2.3761574074074074E-2</v>
      </c>
      <c r="F7" s="4">
        <f t="shared" si="1"/>
        <v>5.4250169118890577E-3</v>
      </c>
      <c r="G7" s="12">
        <f t="shared" si="2"/>
        <v>1.4757179163139678</v>
      </c>
      <c r="I7" s="46" t="s">
        <v>8</v>
      </c>
      <c r="J7" s="6">
        <v>4200</v>
      </c>
      <c r="K7" s="6">
        <v>125</v>
      </c>
      <c r="L7" s="2">
        <f t="shared" si="3"/>
        <v>5.45</v>
      </c>
      <c r="M7" s="7">
        <v>2.9571759259259259E-2</v>
      </c>
      <c r="N7" s="4">
        <f t="shared" si="4"/>
        <v>5.4260108732585794E-3</v>
      </c>
      <c r="O7" s="12">
        <f t="shared" si="5"/>
        <v>1.5996176279852956</v>
      </c>
      <c r="Q7" s="11" t="s">
        <v>8</v>
      </c>
      <c r="R7" s="6">
        <v>3700</v>
      </c>
      <c r="S7" s="6">
        <v>15</v>
      </c>
      <c r="T7" s="2">
        <f t="shared" si="6"/>
        <v>3.85</v>
      </c>
      <c r="U7" s="7">
        <v>2.5914351851851855E-2</v>
      </c>
      <c r="V7" s="4">
        <f t="shared" si="7"/>
        <v>6.7310004810004816E-3</v>
      </c>
      <c r="W7" s="12">
        <f t="shared" si="8"/>
        <v>1.7443119263573339</v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>
        <v>4100</v>
      </c>
      <c r="AI7" s="6">
        <v>105</v>
      </c>
      <c r="AJ7" s="2">
        <f t="shared" si="12"/>
        <v>5.15</v>
      </c>
      <c r="AK7" s="7">
        <v>1.9976851851851853E-2</v>
      </c>
      <c r="AL7" s="4">
        <f t="shared" si="13"/>
        <v>3.8790003595828839E-3</v>
      </c>
      <c r="AM7" s="12">
        <f t="shared" si="14"/>
        <v>1.1251782448864172</v>
      </c>
    </row>
    <row r="8" spans="1:39" x14ac:dyDescent="0.3">
      <c r="A8" s="46" t="s">
        <v>9</v>
      </c>
      <c r="B8" s="6">
        <v>3330</v>
      </c>
      <c r="C8" s="6">
        <v>105</v>
      </c>
      <c r="D8" s="2">
        <f t="shared" si="0"/>
        <v>4.38</v>
      </c>
      <c r="E8" s="7">
        <v>2.5833333333333333E-2</v>
      </c>
      <c r="F8" s="4">
        <f t="shared" si="1"/>
        <v>5.8980213089802128E-3</v>
      </c>
      <c r="G8" s="12">
        <f t="shared" si="2"/>
        <v>1.6043849923101685</v>
      </c>
      <c r="I8" s="46" t="s">
        <v>9</v>
      </c>
      <c r="J8" s="6">
        <v>4200</v>
      </c>
      <c r="K8" s="6">
        <v>125</v>
      </c>
      <c r="L8" s="2">
        <f t="shared" si="3"/>
        <v>5.45</v>
      </c>
      <c r="M8" s="7">
        <v>2.56712962962963E-2</v>
      </c>
      <c r="N8" s="4">
        <f t="shared" si="4"/>
        <v>4.7103295956506972E-3</v>
      </c>
      <c r="O8" s="12">
        <f t="shared" si="5"/>
        <v>1.3886308801844955</v>
      </c>
      <c r="Q8" s="11" t="s">
        <v>9</v>
      </c>
      <c r="R8" s="6">
        <v>3700</v>
      </c>
      <c r="S8" s="6">
        <v>15</v>
      </c>
      <c r="T8" s="2">
        <f t="shared" si="6"/>
        <v>3.85</v>
      </c>
      <c r="U8" s="7">
        <v>2.0648148148148148E-2</v>
      </c>
      <c r="V8" s="4">
        <f t="shared" si="7"/>
        <v>5.3631553631553631E-3</v>
      </c>
      <c r="W8" s="12">
        <f t="shared" si="8"/>
        <v>1.3898403200631904</v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>
        <v>4100</v>
      </c>
      <c r="AI8" s="6">
        <v>105</v>
      </c>
      <c r="AJ8" s="2">
        <f t="shared" si="12"/>
        <v>5.15</v>
      </c>
      <c r="AK8" s="7">
        <v>1.7233796296296296E-2</v>
      </c>
      <c r="AL8" s="4">
        <f t="shared" si="13"/>
        <v>3.346368212873067E-3</v>
      </c>
      <c r="AM8" s="12">
        <f t="shared" si="14"/>
        <v>0.97067810349703065</v>
      </c>
    </row>
    <row r="9" spans="1:39" x14ac:dyDescent="0.3">
      <c r="A9" s="46" t="s">
        <v>10</v>
      </c>
      <c r="B9" s="6">
        <v>3440</v>
      </c>
      <c r="C9" s="6">
        <v>105</v>
      </c>
      <c r="D9" s="2">
        <f t="shared" si="0"/>
        <v>4.49</v>
      </c>
      <c r="E9" s="7">
        <v>1.9571759259259257E-2</v>
      </c>
      <c r="F9" s="4">
        <f t="shared" si="1"/>
        <v>4.3589664274519503E-3</v>
      </c>
      <c r="G9" s="12">
        <f t="shared" si="2"/>
        <v>1.1857299171740314</v>
      </c>
      <c r="I9" s="46" t="s">
        <v>10</v>
      </c>
      <c r="J9" s="6">
        <v>4500</v>
      </c>
      <c r="K9" s="6">
        <v>120</v>
      </c>
      <c r="L9" s="2">
        <f t="shared" si="3"/>
        <v>5.7</v>
      </c>
      <c r="M9" s="7">
        <v>2.9872685185185183E-2</v>
      </c>
      <c r="N9" s="4">
        <f t="shared" si="4"/>
        <v>5.2408219623131897E-3</v>
      </c>
      <c r="O9" s="12">
        <f t="shared" si="5"/>
        <v>1.5450229260255954</v>
      </c>
      <c r="Q9" s="11" t="s">
        <v>10</v>
      </c>
      <c r="R9" s="6">
        <v>4700</v>
      </c>
      <c r="S9" s="6">
        <v>15</v>
      </c>
      <c r="T9" s="2">
        <f t="shared" si="6"/>
        <v>4.8499999999999996</v>
      </c>
      <c r="U9" s="7">
        <v>2.9027777777777777E-2</v>
      </c>
      <c r="V9" s="4">
        <f t="shared" si="7"/>
        <v>5.985108820160367E-3</v>
      </c>
      <c r="W9" s="12">
        <f t="shared" si="8"/>
        <v>1.5510170776277281</v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>
        <v>4380</v>
      </c>
      <c r="AI9" s="6">
        <v>150</v>
      </c>
      <c r="AJ9" s="2">
        <f t="shared" si="12"/>
        <v>5.88</v>
      </c>
      <c r="AK9" s="7">
        <v>2.614583333333333E-2</v>
      </c>
      <c r="AL9" s="4">
        <f t="shared" si="13"/>
        <v>4.4465702947845799E-3</v>
      </c>
      <c r="AM9" s="12">
        <f t="shared" si="14"/>
        <v>1.2898127600554783</v>
      </c>
    </row>
    <row r="10" spans="1:39" x14ac:dyDescent="0.3">
      <c r="A10" s="46" t="s">
        <v>11</v>
      </c>
      <c r="B10" s="6">
        <v>4810</v>
      </c>
      <c r="C10" s="6">
        <v>135</v>
      </c>
      <c r="D10" s="2">
        <f t="shared" si="0"/>
        <v>6.16</v>
      </c>
      <c r="E10" s="7">
        <v>2.6678240740740738E-2</v>
      </c>
      <c r="F10" s="4">
        <f t="shared" si="1"/>
        <v>4.3308832371332364E-3</v>
      </c>
      <c r="G10" s="12">
        <f t="shared" si="2"/>
        <v>1.1780907028132876</v>
      </c>
      <c r="I10" s="46" t="s">
        <v>11</v>
      </c>
      <c r="J10" s="6">
        <v>5700</v>
      </c>
      <c r="K10" s="6">
        <v>130</v>
      </c>
      <c r="L10" s="2">
        <f t="shared" si="3"/>
        <v>7</v>
      </c>
      <c r="M10" s="7">
        <v>3.349537037037037E-2</v>
      </c>
      <c r="N10" s="4">
        <f t="shared" si="4"/>
        <v>4.7850529100529103E-3</v>
      </c>
      <c r="O10" s="12">
        <f t="shared" si="5"/>
        <v>1.4106597212117686</v>
      </c>
      <c r="Q10" s="11" t="s">
        <v>11</v>
      </c>
      <c r="R10" s="6">
        <v>6100</v>
      </c>
      <c r="S10" s="6">
        <v>15</v>
      </c>
      <c r="T10" s="2">
        <f t="shared" si="6"/>
        <v>6.25</v>
      </c>
      <c r="U10" s="7">
        <v>4.1354166666666664E-2</v>
      </c>
      <c r="V10" s="4">
        <f t="shared" si="7"/>
        <v>6.6166666666666665E-3</v>
      </c>
      <c r="W10" s="12">
        <f t="shared" si="8"/>
        <v>1.7146827744219955</v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>
        <v>5170</v>
      </c>
      <c r="AI10" s="6">
        <v>150</v>
      </c>
      <c r="AJ10" s="2">
        <f t="shared" si="12"/>
        <v>6.67</v>
      </c>
      <c r="AK10" s="7">
        <v>2.6759259259259257E-2</v>
      </c>
      <c r="AL10" s="4">
        <f t="shared" si="13"/>
        <v>4.0118829474151806E-3</v>
      </c>
      <c r="AM10" s="12">
        <f t="shared" si="14"/>
        <v>1.1637233810279324</v>
      </c>
    </row>
    <row r="11" spans="1:39" x14ac:dyDescent="0.3">
      <c r="A11" s="46" t="s">
        <v>12</v>
      </c>
      <c r="B11" s="6">
        <v>5130</v>
      </c>
      <c r="C11" s="6">
        <v>140</v>
      </c>
      <c r="D11" s="2">
        <f t="shared" si="0"/>
        <v>6.53</v>
      </c>
      <c r="E11" s="7">
        <v>2.7986111111111111E-2</v>
      </c>
      <c r="F11" s="4">
        <f t="shared" si="1"/>
        <v>4.2857750553003228E-3</v>
      </c>
      <c r="G11" s="12">
        <f t="shared" si="2"/>
        <v>1.1658203351472818</v>
      </c>
      <c r="I11" s="46" t="s">
        <v>12</v>
      </c>
      <c r="J11" s="6">
        <v>5500</v>
      </c>
      <c r="K11" s="6">
        <v>130</v>
      </c>
      <c r="L11" s="2">
        <f t="shared" si="3"/>
        <v>6.8</v>
      </c>
      <c r="M11" s="7">
        <v>3.9976851851851854E-2</v>
      </c>
      <c r="N11" s="4">
        <f t="shared" si="4"/>
        <v>5.8789488017429196E-3</v>
      </c>
      <c r="O11" s="12">
        <f t="shared" si="5"/>
        <v>1.7331462020538506</v>
      </c>
      <c r="Q11" s="11" t="s">
        <v>12</v>
      </c>
      <c r="R11" s="6">
        <v>6000</v>
      </c>
      <c r="S11" s="6">
        <v>15</v>
      </c>
      <c r="T11" s="2">
        <f t="shared" si="6"/>
        <v>6.15</v>
      </c>
      <c r="U11" s="7">
        <v>3.605324074074074E-2</v>
      </c>
      <c r="V11" s="4">
        <f t="shared" si="7"/>
        <v>5.8623155676001196E-3</v>
      </c>
      <c r="W11" s="12">
        <f t="shared" si="8"/>
        <v>1.5191956960186139</v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>
        <v>5440</v>
      </c>
      <c r="AI11" s="6">
        <v>100</v>
      </c>
      <c r="AJ11" s="2">
        <f t="shared" si="12"/>
        <v>6.44</v>
      </c>
      <c r="AK11" s="7">
        <v>3.1516203703703706E-2</v>
      </c>
      <c r="AL11" s="4">
        <f t="shared" si="13"/>
        <v>4.8938204508856683E-3</v>
      </c>
      <c r="AM11" s="12">
        <f t="shared" si="14"/>
        <v>1.4195462220346136</v>
      </c>
    </row>
    <row r="12" spans="1:39" x14ac:dyDescent="0.3">
      <c r="A12" s="46" t="s">
        <v>13</v>
      </c>
      <c r="B12" s="6">
        <v>7920</v>
      </c>
      <c r="C12" s="6">
        <v>185</v>
      </c>
      <c r="D12" s="2">
        <f t="shared" si="0"/>
        <v>9.77</v>
      </c>
      <c r="E12" s="7">
        <v>3.4594907407407408E-2</v>
      </c>
      <c r="F12" s="4">
        <f t="shared" si="1"/>
        <v>3.5409321809014749E-3</v>
      </c>
      <c r="G12" s="12">
        <f t="shared" si="2"/>
        <v>0.96320751523508952</v>
      </c>
      <c r="I12" s="46" t="s">
        <v>13</v>
      </c>
      <c r="J12" s="6">
        <v>8400</v>
      </c>
      <c r="K12" s="6">
        <v>240</v>
      </c>
      <c r="L12" s="2">
        <f t="shared" si="3"/>
        <v>10.8</v>
      </c>
      <c r="M12" s="7">
        <v>4.5914351851851852E-2</v>
      </c>
      <c r="N12" s="4">
        <f t="shared" si="4"/>
        <v>4.2513288751714678E-3</v>
      </c>
      <c r="O12" s="12">
        <f t="shared" si="5"/>
        <v>1.2533149619368809</v>
      </c>
      <c r="Q12" s="11" t="s">
        <v>13</v>
      </c>
      <c r="R12" s="6">
        <v>8900</v>
      </c>
      <c r="S12" s="6">
        <v>15</v>
      </c>
      <c r="T12" s="2">
        <f t="shared" si="6"/>
        <v>9.0500000000000007</v>
      </c>
      <c r="U12" s="7">
        <v>4.2708333333333327E-2</v>
      </c>
      <c r="V12" s="4">
        <f t="shared" si="7"/>
        <v>4.7191528545119698E-3</v>
      </c>
      <c r="W12" s="12">
        <f t="shared" si="8"/>
        <v>1.2229496387147705</v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>
        <v>7340</v>
      </c>
      <c r="AI12" s="6">
        <v>250</v>
      </c>
      <c r="AJ12" s="2">
        <f t="shared" si="12"/>
        <v>9.84</v>
      </c>
      <c r="AK12" s="7">
        <v>3.3993055555555561E-2</v>
      </c>
      <c r="AL12" s="4">
        <f t="shared" si="13"/>
        <v>3.4545788166215003E-3</v>
      </c>
      <c r="AM12" s="12">
        <f t="shared" si="14"/>
        <v>1.002066658773384</v>
      </c>
    </row>
    <row r="13" spans="1:39" x14ac:dyDescent="0.3">
      <c r="A13" s="46" t="s">
        <v>14</v>
      </c>
      <c r="B13" s="6">
        <v>5470</v>
      </c>
      <c r="C13" s="6">
        <v>150</v>
      </c>
      <c r="D13" s="2">
        <f t="shared" si="0"/>
        <v>6.97</v>
      </c>
      <c r="E13" s="7">
        <v>3.8715277777777779E-2</v>
      </c>
      <c r="F13" s="4">
        <f t="shared" si="1"/>
        <v>5.5545592220628088E-3</v>
      </c>
      <c r="G13" s="12">
        <f t="shared" si="2"/>
        <v>1.510956130525827</v>
      </c>
      <c r="I13" s="46" t="s">
        <v>14</v>
      </c>
      <c r="J13" s="6">
        <v>7500</v>
      </c>
      <c r="K13" s="6">
        <v>190</v>
      </c>
      <c r="L13" s="2">
        <f t="shared" si="3"/>
        <v>9.4</v>
      </c>
      <c r="M13" s="7">
        <v>5.1631944444444446E-2</v>
      </c>
      <c r="N13" s="4">
        <f t="shared" si="4"/>
        <v>5.492760047281324E-3</v>
      </c>
      <c r="O13" s="12">
        <f t="shared" si="5"/>
        <v>1.6192956488949952</v>
      </c>
      <c r="Q13" s="11" t="s">
        <v>14</v>
      </c>
      <c r="R13" s="6">
        <v>7000</v>
      </c>
      <c r="S13" s="6">
        <v>15</v>
      </c>
      <c r="T13" s="2">
        <f t="shared" si="6"/>
        <v>7.15</v>
      </c>
      <c r="U13" s="7">
        <v>3.6203703703703703E-2</v>
      </c>
      <c r="V13" s="4">
        <f t="shared" si="7"/>
        <v>5.0634550634550629E-3</v>
      </c>
      <c r="W13" s="12">
        <f t="shared" si="8"/>
        <v>1.3121741828261302</v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>
        <v>6290</v>
      </c>
      <c r="AI13" s="6">
        <v>185</v>
      </c>
      <c r="AJ13" s="2">
        <f t="shared" si="12"/>
        <v>8.14</v>
      </c>
      <c r="AK13" s="7">
        <v>3.5914351851851857E-2</v>
      </c>
      <c r="AL13" s="4">
        <f t="shared" si="13"/>
        <v>4.4120825370825376E-3</v>
      </c>
      <c r="AM13" s="12">
        <f t="shared" si="14"/>
        <v>1.2798089263137808</v>
      </c>
    </row>
    <row r="14" spans="1:39" x14ac:dyDescent="0.3">
      <c r="A14" s="46" t="s">
        <v>15</v>
      </c>
      <c r="B14" s="6">
        <v>9480</v>
      </c>
      <c r="C14" s="6">
        <v>200</v>
      </c>
      <c r="D14" s="2">
        <f t="shared" si="0"/>
        <v>11.48</v>
      </c>
      <c r="E14" s="7">
        <v>4.5821759259259263E-2</v>
      </c>
      <c r="F14" s="4">
        <f t="shared" si="1"/>
        <v>3.991442444186347E-3</v>
      </c>
      <c r="G14" s="12">
        <f t="shared" si="2"/>
        <v>1.0857557169846226</v>
      </c>
      <c r="I14" s="46" t="s">
        <v>15</v>
      </c>
      <c r="J14" s="6">
        <v>9900</v>
      </c>
      <c r="K14" s="6">
        <v>350</v>
      </c>
      <c r="L14" s="2">
        <f t="shared" si="3"/>
        <v>13.4</v>
      </c>
      <c r="M14" s="7">
        <v>5.4780092592592589E-2</v>
      </c>
      <c r="N14" s="4">
        <f t="shared" si="4"/>
        <v>4.0880666113875062E-3</v>
      </c>
      <c r="O14" s="12">
        <f t="shared" si="5"/>
        <v>1.2051843552658381</v>
      </c>
      <c r="Q14" s="11" t="s">
        <v>15</v>
      </c>
      <c r="R14" s="6">
        <v>11300</v>
      </c>
      <c r="S14" s="6">
        <v>15</v>
      </c>
      <c r="T14" s="2">
        <f t="shared" si="6"/>
        <v>11.45</v>
      </c>
      <c r="U14" s="7">
        <v>4.701388888888889E-2</v>
      </c>
      <c r="V14" s="4">
        <f t="shared" si="7"/>
        <v>4.1060164968461915E-3</v>
      </c>
      <c r="W14" s="12">
        <f t="shared" si="8"/>
        <v>1.0640577972747673</v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>
        <v>8680</v>
      </c>
      <c r="AI14" s="6">
        <v>270</v>
      </c>
      <c r="AJ14" s="2">
        <f t="shared" si="12"/>
        <v>11.38</v>
      </c>
      <c r="AK14" s="7">
        <v>4.4340277777777777E-2</v>
      </c>
      <c r="AL14" s="4">
        <f t="shared" si="13"/>
        <v>3.8963337238820538E-3</v>
      </c>
      <c r="AM14" s="12">
        <f t="shared" si="14"/>
        <v>1.1302061187230192</v>
      </c>
    </row>
    <row r="15" spans="1:39" x14ac:dyDescent="0.3">
      <c r="A15" s="46" t="s">
        <v>34</v>
      </c>
      <c r="B15" s="6">
        <v>7990</v>
      </c>
      <c r="C15" s="6">
        <v>180</v>
      </c>
      <c r="D15" s="2">
        <f t="shared" si="0"/>
        <v>9.7899999999999991</v>
      </c>
      <c r="E15" s="7">
        <v>5.9259259259259262E-2</v>
      </c>
      <c r="F15" s="4">
        <f t="shared" si="1"/>
        <v>6.0530397609049299E-3</v>
      </c>
      <c r="G15" s="12">
        <f t="shared" si="2"/>
        <v>1.6465532492170216</v>
      </c>
      <c r="I15" s="46" t="s">
        <v>34</v>
      </c>
      <c r="J15" s="6">
        <v>8300</v>
      </c>
      <c r="K15" s="6">
        <v>300</v>
      </c>
      <c r="L15" s="2">
        <f t="shared" si="3"/>
        <v>11.3</v>
      </c>
      <c r="M15" s="7">
        <v>4.6342592592592595E-2</v>
      </c>
      <c r="N15" s="4">
        <f t="shared" si="4"/>
        <v>4.1011143887250082E-3</v>
      </c>
      <c r="O15" s="12">
        <f t="shared" si="5"/>
        <v>1.209030911257452</v>
      </c>
      <c r="Q15" s="11" t="s">
        <v>34</v>
      </c>
      <c r="R15" s="6">
        <v>9200</v>
      </c>
      <c r="S15" s="6">
        <v>15</v>
      </c>
      <c r="T15" s="2">
        <f t="shared" si="6"/>
        <v>9.35</v>
      </c>
      <c r="U15" s="7">
        <v>5.3182870370370366E-2</v>
      </c>
      <c r="V15" s="4">
        <f t="shared" si="7"/>
        <v>5.6880075262428203E-3</v>
      </c>
      <c r="W15" s="12">
        <f t="shared" si="8"/>
        <v>1.4740244623724781</v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>
        <v>8790</v>
      </c>
      <c r="AI15" s="6">
        <v>250</v>
      </c>
      <c r="AJ15" s="2">
        <f t="shared" si="12"/>
        <v>11.29</v>
      </c>
      <c r="AK15" s="7">
        <v>4.8055555555555553E-2</v>
      </c>
      <c r="AL15" s="4">
        <f t="shared" si="13"/>
        <v>4.2564708198012009E-3</v>
      </c>
      <c r="AM15" s="12">
        <f t="shared" si="14"/>
        <v>1.2346707714533869</v>
      </c>
    </row>
    <row r="16" spans="1:39" x14ac:dyDescent="0.3">
      <c r="A16" s="46" t="s">
        <v>35</v>
      </c>
      <c r="B16" s="6">
        <v>11380</v>
      </c>
      <c r="C16" s="6">
        <v>240</v>
      </c>
      <c r="D16" s="2">
        <f t="shared" si="0"/>
        <v>13.78</v>
      </c>
      <c r="E16" s="7">
        <v>6.7800925925925917E-2</v>
      </c>
      <c r="F16" s="4">
        <f t="shared" si="1"/>
        <v>4.9202413589206039E-3</v>
      </c>
      <c r="G16" s="12">
        <f t="shared" si="2"/>
        <v>1.3384084222918649</v>
      </c>
      <c r="I16" s="46" t="s">
        <v>35</v>
      </c>
      <c r="J16" s="6">
        <v>10800</v>
      </c>
      <c r="K16" s="6">
        <v>420</v>
      </c>
      <c r="L16" s="2">
        <f t="shared" si="3"/>
        <v>15</v>
      </c>
      <c r="M16" s="7">
        <v>5.3425925925925925E-2</v>
      </c>
      <c r="N16" s="4">
        <f t="shared" si="4"/>
        <v>3.5617283950617282E-3</v>
      </c>
      <c r="O16" s="12">
        <f t="shared" si="5"/>
        <v>1.0500169756230053</v>
      </c>
      <c r="Q16" s="11" t="s">
        <v>35</v>
      </c>
      <c r="R16" s="6">
        <v>13500</v>
      </c>
      <c r="S16" s="6">
        <v>25</v>
      </c>
      <c r="T16" s="2">
        <f t="shared" si="6"/>
        <v>13.75</v>
      </c>
      <c r="U16" s="7">
        <v>6.5243055555555554E-2</v>
      </c>
      <c r="V16" s="4">
        <f t="shared" si="7"/>
        <v>4.7449494949494946E-3</v>
      </c>
      <c r="W16" s="12">
        <f t="shared" si="8"/>
        <v>1.229634735187745</v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>
        <v>10460</v>
      </c>
      <c r="AI16" s="6">
        <v>350</v>
      </c>
      <c r="AJ16" s="2">
        <f t="shared" si="12"/>
        <v>13.96</v>
      </c>
      <c r="AK16" s="7">
        <v>4.7118055555555559E-2</v>
      </c>
      <c r="AL16" s="4">
        <f t="shared" si="13"/>
        <v>3.3752188793377907E-3</v>
      </c>
      <c r="AM16" s="12">
        <f t="shared" si="14"/>
        <v>0.97904679110913284</v>
      </c>
    </row>
    <row r="17" spans="1:39" x14ac:dyDescent="0.3">
      <c r="A17" s="46" t="s">
        <v>36</v>
      </c>
      <c r="B17" s="6">
        <v>8420</v>
      </c>
      <c r="C17" s="6">
        <v>190</v>
      </c>
      <c r="D17" s="2">
        <f t="shared" si="0"/>
        <v>10.32</v>
      </c>
      <c r="E17" s="7">
        <v>5.3009259259259256E-2</v>
      </c>
      <c r="F17" s="4">
        <f t="shared" si="1"/>
        <v>5.136556129773184E-3</v>
      </c>
      <c r="G17" s="12">
        <f t="shared" si="2"/>
        <v>1.397250558287962</v>
      </c>
      <c r="I17" s="46" t="s">
        <v>36</v>
      </c>
      <c r="J17" s="6">
        <v>8700</v>
      </c>
      <c r="K17" s="6">
        <v>330</v>
      </c>
      <c r="L17" s="2">
        <f t="shared" si="3"/>
        <v>12</v>
      </c>
      <c r="M17" s="7">
        <v>5.3402777777777778E-2</v>
      </c>
      <c r="N17" s="4">
        <f t="shared" si="4"/>
        <v>4.4502314814814812E-3</v>
      </c>
      <c r="O17" s="12">
        <f t="shared" si="5"/>
        <v>1.3119525361580768</v>
      </c>
      <c r="Q17" s="11" t="s">
        <v>36</v>
      </c>
      <c r="R17" s="6">
        <v>10300</v>
      </c>
      <c r="S17" s="6">
        <v>25</v>
      </c>
      <c r="T17" s="2">
        <f t="shared" si="6"/>
        <v>10.55</v>
      </c>
      <c r="U17" s="7">
        <v>5.5659722222222228E-2</v>
      </c>
      <c r="V17" s="4">
        <f t="shared" si="7"/>
        <v>5.2758030542390732E-3</v>
      </c>
      <c r="W17" s="12">
        <f t="shared" si="8"/>
        <v>1.3672033176342606</v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>
        <v>9150</v>
      </c>
      <c r="AI17" s="6">
        <v>295</v>
      </c>
      <c r="AJ17" s="2">
        <f t="shared" si="12"/>
        <v>12.1</v>
      </c>
      <c r="AK17" s="7">
        <v>4.8148148148148141E-2</v>
      </c>
      <c r="AL17" s="4">
        <f t="shared" si="13"/>
        <v>3.9791857973676152E-3</v>
      </c>
      <c r="AM17" s="12">
        <f t="shared" si="14"/>
        <v>1.1542389472839603</v>
      </c>
    </row>
    <row r="18" spans="1:39" x14ac:dyDescent="0.3">
      <c r="A18" s="46" t="s">
        <v>37</v>
      </c>
      <c r="B18" s="6">
        <v>11870</v>
      </c>
      <c r="C18" s="6">
        <v>260</v>
      </c>
      <c r="D18" s="2">
        <f t="shared" si="0"/>
        <v>14.47</v>
      </c>
      <c r="E18" s="7">
        <v>5.319444444444444E-2</v>
      </c>
      <c r="F18" s="4">
        <f t="shared" si="1"/>
        <v>3.6761882822698298E-3</v>
      </c>
      <c r="G18" s="12">
        <f t="shared" si="2"/>
        <v>1</v>
      </c>
      <c r="I18" s="46" t="s">
        <v>37</v>
      </c>
      <c r="J18" s="6">
        <v>12000</v>
      </c>
      <c r="K18" s="6">
        <v>475</v>
      </c>
      <c r="L18" s="2">
        <f t="shared" si="3"/>
        <v>16.75</v>
      </c>
      <c r="M18" s="7">
        <v>5.6817129629629627E-2</v>
      </c>
      <c r="N18" s="4">
        <f t="shared" si="4"/>
        <v>3.3920674405749033E-3</v>
      </c>
      <c r="O18" s="12">
        <f t="shared" si="5"/>
        <v>1</v>
      </c>
      <c r="Q18" s="11" t="s">
        <v>37</v>
      </c>
      <c r="R18" s="6">
        <v>14100</v>
      </c>
      <c r="S18" s="6">
        <v>30</v>
      </c>
      <c r="T18" s="2">
        <f t="shared" si="6"/>
        <v>14.4</v>
      </c>
      <c r="U18" s="7">
        <v>5.5567129629629626E-2</v>
      </c>
      <c r="V18" s="4">
        <f t="shared" si="7"/>
        <v>3.8588284465020575E-3</v>
      </c>
      <c r="W18" s="12">
        <f t="shared" si="8"/>
        <v>1</v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>
        <v>13390</v>
      </c>
      <c r="AI18" s="6">
        <v>390</v>
      </c>
      <c r="AJ18" s="2">
        <f t="shared" si="12"/>
        <v>17.29</v>
      </c>
      <c r="AK18" s="7">
        <v>5.9606481481481483E-2</v>
      </c>
      <c r="AL18" s="4">
        <f t="shared" si="13"/>
        <v>3.4474541053488425E-3</v>
      </c>
      <c r="AM18" s="12">
        <f t="shared" si="14"/>
        <v>1</v>
      </c>
    </row>
    <row r="19" spans="1:39" x14ac:dyDescent="0.3">
      <c r="A19" s="46" t="s">
        <v>17</v>
      </c>
      <c r="B19" s="6">
        <v>5470</v>
      </c>
      <c r="C19" s="6">
        <v>150</v>
      </c>
      <c r="D19" s="2">
        <f t="shared" si="0"/>
        <v>6.97</v>
      </c>
      <c r="E19" s="7">
        <v>4.3692129629629629E-2</v>
      </c>
      <c r="F19" s="4">
        <f t="shared" si="1"/>
        <v>6.2685982251979386E-3</v>
      </c>
      <c r="G19" s="12">
        <f t="shared" si="2"/>
        <v>1.7051896540313893</v>
      </c>
      <c r="I19" s="46" t="s">
        <v>17</v>
      </c>
      <c r="J19" s="6">
        <v>7500</v>
      </c>
      <c r="K19" s="6">
        <v>190</v>
      </c>
      <c r="L19" s="2">
        <f t="shared" si="3"/>
        <v>9.4</v>
      </c>
      <c r="M19" s="7">
        <v>6.2719907407407405E-2</v>
      </c>
      <c r="N19" s="4">
        <f t="shared" si="4"/>
        <v>6.6723305752561064E-3</v>
      </c>
      <c r="O19" s="12">
        <f t="shared" si="5"/>
        <v>1.9670394802425417</v>
      </c>
      <c r="Q19" s="11" t="s">
        <v>17</v>
      </c>
      <c r="R19" s="6">
        <v>7000</v>
      </c>
      <c r="S19" s="6">
        <v>15</v>
      </c>
      <c r="T19" s="2">
        <f t="shared" si="6"/>
        <v>7.15</v>
      </c>
      <c r="U19" s="7">
        <v>4.9895833333333334E-2</v>
      </c>
      <c r="V19" s="4">
        <f t="shared" si="7"/>
        <v>6.9784382284382284E-3</v>
      </c>
      <c r="W19" s="12">
        <f t="shared" si="8"/>
        <v>1.8084344316379311</v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>
        <v>6290</v>
      </c>
      <c r="AI19" s="6">
        <v>185</v>
      </c>
      <c r="AJ19" s="2">
        <f t="shared" si="12"/>
        <v>8.14</v>
      </c>
      <c r="AK19" s="7">
        <v>3.7395833333333336E-2</v>
      </c>
      <c r="AL19" s="4">
        <f t="shared" si="13"/>
        <v>4.5940827190827189E-3</v>
      </c>
      <c r="AM19" s="12">
        <f t="shared" si="14"/>
        <v>1.332601560077288</v>
      </c>
    </row>
    <row r="20" spans="1:39" x14ac:dyDescent="0.3">
      <c r="A20" s="46" t="s">
        <v>18</v>
      </c>
      <c r="B20" s="6">
        <v>10170</v>
      </c>
      <c r="C20" s="6">
        <v>230</v>
      </c>
      <c r="D20" s="2">
        <f t="shared" si="0"/>
        <v>12.47</v>
      </c>
      <c r="E20" s="7">
        <v>4.7534722222222221E-2</v>
      </c>
      <c r="F20" s="4">
        <f t="shared" si="1"/>
        <v>3.8119264011405147E-3</v>
      </c>
      <c r="G20" s="12">
        <f t="shared" si="2"/>
        <v>1.0369236035937948</v>
      </c>
      <c r="I20" s="46" t="s">
        <v>18</v>
      </c>
      <c r="J20" s="6">
        <v>10300</v>
      </c>
      <c r="K20" s="6">
        <v>360</v>
      </c>
      <c r="L20" s="2">
        <f t="shared" si="3"/>
        <v>13.9</v>
      </c>
      <c r="M20" s="7">
        <v>7.7141203703703712E-2</v>
      </c>
      <c r="N20" s="4">
        <f t="shared" si="4"/>
        <v>5.5497268851585407E-3</v>
      </c>
      <c r="O20" s="12">
        <f t="shared" si="5"/>
        <v>1.6360897837036952</v>
      </c>
      <c r="Q20" s="11" t="s">
        <v>18</v>
      </c>
      <c r="R20" s="6">
        <v>11800</v>
      </c>
      <c r="S20" s="6">
        <v>20</v>
      </c>
      <c r="T20" s="2">
        <f t="shared" si="6"/>
        <v>12</v>
      </c>
      <c r="U20" s="7">
        <v>5.3217592592592594E-2</v>
      </c>
      <c r="V20" s="4">
        <f t="shared" si="7"/>
        <v>4.4347993827160495E-3</v>
      </c>
      <c r="W20" s="12">
        <f t="shared" si="8"/>
        <v>1.1492605707144345</v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>
        <v>9290</v>
      </c>
      <c r="AI20" s="6">
        <v>265</v>
      </c>
      <c r="AJ20" s="2">
        <f t="shared" si="12"/>
        <v>11.94</v>
      </c>
      <c r="AK20" s="7">
        <v>5.2071759259259255E-2</v>
      </c>
      <c r="AL20" s="4">
        <f t="shared" si="13"/>
        <v>4.3611188659346111E-3</v>
      </c>
      <c r="AM20" s="12">
        <f t="shared" si="14"/>
        <v>1.2650259387552649</v>
      </c>
    </row>
    <row r="21" spans="1:39" x14ac:dyDescent="0.3">
      <c r="A21" s="46" t="s">
        <v>19</v>
      </c>
      <c r="B21" s="6">
        <v>5140</v>
      </c>
      <c r="C21" s="6">
        <v>145</v>
      </c>
      <c r="D21" s="2">
        <f t="shared" si="0"/>
        <v>6.59</v>
      </c>
      <c r="E21" s="7">
        <v>3.3113425925925928E-2</v>
      </c>
      <c r="F21" s="4">
        <f t="shared" si="1"/>
        <v>5.0247990782892153E-3</v>
      </c>
      <c r="G21" s="12">
        <f t="shared" si="2"/>
        <v>1.3668503059333776</v>
      </c>
      <c r="I21" s="46" t="s">
        <v>19</v>
      </c>
      <c r="J21" s="6">
        <v>5400</v>
      </c>
      <c r="K21" s="6">
        <v>160</v>
      </c>
      <c r="L21" s="2">
        <f t="shared" si="3"/>
        <v>7</v>
      </c>
      <c r="M21" s="7">
        <v>4.1284722222222223E-2</v>
      </c>
      <c r="N21" s="4">
        <f t="shared" si="4"/>
        <v>5.89781746031746E-3</v>
      </c>
      <c r="O21" s="12">
        <f t="shared" si="5"/>
        <v>1.7387087856124319</v>
      </c>
      <c r="Q21" s="11" t="s">
        <v>19</v>
      </c>
      <c r="R21" s="6">
        <v>6400</v>
      </c>
      <c r="S21" s="6">
        <v>15</v>
      </c>
      <c r="T21" s="2">
        <f t="shared" si="6"/>
        <v>6.55</v>
      </c>
      <c r="U21" s="7">
        <v>3.7581018518518521E-2</v>
      </c>
      <c r="V21" s="4">
        <f t="shared" si="7"/>
        <v>5.7375600791631327E-3</v>
      </c>
      <c r="W21" s="12">
        <f t="shared" si="8"/>
        <v>1.4868658088089155</v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>
        <v>6130</v>
      </c>
      <c r="AI21" s="6">
        <v>140</v>
      </c>
      <c r="AJ21" s="2">
        <f t="shared" si="12"/>
        <v>7.53</v>
      </c>
      <c r="AK21" s="7">
        <v>3.8275462962962963E-2</v>
      </c>
      <c r="AL21" s="4">
        <f t="shared" si="13"/>
        <v>5.083062810486449E-3</v>
      </c>
      <c r="AM21" s="12">
        <f t="shared" si="14"/>
        <v>1.4744395879266106</v>
      </c>
    </row>
    <row r="22" spans="1:39" x14ac:dyDescent="0.3">
      <c r="A22" s="46" t="s">
        <v>20</v>
      </c>
      <c r="B22" s="6">
        <v>9480</v>
      </c>
      <c r="C22" s="6">
        <v>200</v>
      </c>
      <c r="D22" s="2">
        <f t="shared" si="0"/>
        <v>11.48</v>
      </c>
      <c r="E22" s="7">
        <v>4.4537037037037042E-2</v>
      </c>
      <c r="F22" s="4">
        <f t="shared" si="1"/>
        <v>3.8795328429474772E-3</v>
      </c>
      <c r="G22" s="12">
        <f t="shared" si="2"/>
        <v>1.0553139679102872</v>
      </c>
      <c r="I22" s="46" t="s">
        <v>20</v>
      </c>
      <c r="J22" s="6">
        <v>9900</v>
      </c>
      <c r="K22" s="6">
        <v>350</v>
      </c>
      <c r="L22" s="2">
        <f t="shared" si="3"/>
        <v>13.4</v>
      </c>
      <c r="M22" s="7">
        <v>6.508101851851851E-2</v>
      </c>
      <c r="N22" s="4">
        <f t="shared" si="4"/>
        <v>4.8567924267551126E-3</v>
      </c>
      <c r="O22" s="12">
        <f t="shared" si="5"/>
        <v>1.4318089223874513</v>
      </c>
      <c r="Q22" s="11" t="s">
        <v>20</v>
      </c>
      <c r="R22" s="6">
        <v>11300</v>
      </c>
      <c r="S22" s="6">
        <v>15</v>
      </c>
      <c r="T22" s="2">
        <f t="shared" si="6"/>
        <v>11.45</v>
      </c>
      <c r="U22" s="7">
        <v>4.9745370370370377E-2</v>
      </c>
      <c r="V22" s="4">
        <f t="shared" si="7"/>
        <v>4.3445738314733954E-3</v>
      </c>
      <c r="W22" s="12">
        <f t="shared" si="8"/>
        <v>1.1258789789972796</v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>
        <v>9400</v>
      </c>
      <c r="AI22" s="6">
        <v>270</v>
      </c>
      <c r="AJ22" s="2">
        <f t="shared" si="12"/>
        <v>12.1</v>
      </c>
      <c r="AK22" s="7">
        <v>5.0092592592592598E-2</v>
      </c>
      <c r="AL22" s="4">
        <f t="shared" si="13"/>
        <v>4.1398836853382311E-3</v>
      </c>
      <c r="AM22" s="12">
        <f t="shared" si="14"/>
        <v>1.2008524432319665</v>
      </c>
    </row>
    <row r="23" spans="1:39" x14ac:dyDescent="0.3">
      <c r="A23" s="46" t="s">
        <v>21</v>
      </c>
      <c r="B23" s="6">
        <v>5140</v>
      </c>
      <c r="C23" s="6">
        <v>145</v>
      </c>
      <c r="D23" s="2">
        <f t="shared" si="0"/>
        <v>6.59</v>
      </c>
      <c r="E23" s="7">
        <v>3.2615740740740744E-2</v>
      </c>
      <c r="F23" s="4">
        <f t="shared" si="1"/>
        <v>4.9492778058787172E-3</v>
      </c>
      <c r="G23" s="12">
        <f t="shared" si="2"/>
        <v>1.3463069423698912</v>
      </c>
      <c r="I23" s="46" t="s">
        <v>21</v>
      </c>
      <c r="J23" s="6">
        <v>5400</v>
      </c>
      <c r="K23" s="6">
        <v>160</v>
      </c>
      <c r="L23" s="2">
        <f t="shared" si="3"/>
        <v>7</v>
      </c>
      <c r="M23" s="7">
        <v>4.5891203703703705E-2</v>
      </c>
      <c r="N23" s="4">
        <f t="shared" si="4"/>
        <v>6.5558862433862438E-3</v>
      </c>
      <c r="O23" s="12">
        <f t="shared" si="5"/>
        <v>1.9327110554957367</v>
      </c>
      <c r="Q23" s="11" t="s">
        <v>21</v>
      </c>
      <c r="R23" s="6">
        <v>6400</v>
      </c>
      <c r="S23" s="6">
        <v>15</v>
      </c>
      <c r="T23" s="2">
        <f t="shared" si="6"/>
        <v>6.55</v>
      </c>
      <c r="U23" s="7">
        <v>3.861111111111111E-2</v>
      </c>
      <c r="V23" s="4">
        <f t="shared" si="7"/>
        <v>5.8948261238337572E-3</v>
      </c>
      <c r="W23" s="12">
        <f t="shared" si="8"/>
        <v>1.5276206769900036</v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>
        <v>5460</v>
      </c>
      <c r="AI23" s="6">
        <v>140</v>
      </c>
      <c r="AJ23" s="2">
        <f t="shared" si="12"/>
        <v>6.86</v>
      </c>
      <c r="AK23" s="7">
        <v>3.9270833333333331E-2</v>
      </c>
      <c r="AL23" s="4">
        <f t="shared" si="13"/>
        <v>5.7246112730806606E-3</v>
      </c>
      <c r="AM23" s="12">
        <f t="shared" si="14"/>
        <v>1.660532989894987</v>
      </c>
    </row>
    <row r="24" spans="1:39" x14ac:dyDescent="0.3">
      <c r="A24" s="46" t="s">
        <v>22</v>
      </c>
      <c r="B24" s="6">
        <v>8420</v>
      </c>
      <c r="C24" s="6">
        <v>190</v>
      </c>
      <c r="D24" s="2">
        <f t="shared" si="0"/>
        <v>10.32</v>
      </c>
      <c r="E24" s="7">
        <v>4.9814814814814812E-2</v>
      </c>
      <c r="F24" s="4">
        <f t="shared" si="1"/>
        <v>4.82701693942004E-3</v>
      </c>
      <c r="G24" s="12">
        <f t="shared" si="2"/>
        <v>1.3130494329413511</v>
      </c>
      <c r="I24" s="46" t="s">
        <v>22</v>
      </c>
      <c r="J24" s="6">
        <v>8700</v>
      </c>
      <c r="K24" s="6">
        <v>330</v>
      </c>
      <c r="L24" s="2">
        <f t="shared" si="3"/>
        <v>12</v>
      </c>
      <c r="M24" s="7">
        <v>5.0520833333333327E-2</v>
      </c>
      <c r="N24" s="4">
        <f t="shared" si="4"/>
        <v>4.2100694444444442E-3</v>
      </c>
      <c r="O24" s="12">
        <f t="shared" si="5"/>
        <v>1.2411514565084538</v>
      </c>
      <c r="Q24" s="11" t="s">
        <v>22</v>
      </c>
      <c r="R24" s="6">
        <v>10300</v>
      </c>
      <c r="S24" s="6">
        <v>25</v>
      </c>
      <c r="T24" s="2">
        <f t="shared" si="6"/>
        <v>10.55</v>
      </c>
      <c r="U24" s="7">
        <v>4.4062500000000004E-2</v>
      </c>
      <c r="V24" s="4">
        <f t="shared" si="7"/>
        <v>4.1765402843601893E-3</v>
      </c>
      <c r="W24" s="12">
        <f t="shared" si="8"/>
        <v>1.0823337555070971</v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>
        <v>8300</v>
      </c>
      <c r="AI24" s="6">
        <v>220</v>
      </c>
      <c r="AJ24" s="2">
        <f t="shared" si="12"/>
        <v>10.5</v>
      </c>
      <c r="AK24" s="7">
        <v>4.611111111111111E-2</v>
      </c>
      <c r="AL24" s="4">
        <f t="shared" si="13"/>
        <v>4.3915343915343916E-3</v>
      </c>
      <c r="AM24" s="12">
        <f t="shared" si="14"/>
        <v>1.2738485436893203</v>
      </c>
    </row>
    <row r="25" spans="1:39" x14ac:dyDescent="0.3">
      <c r="A25" s="46" t="s">
        <v>23</v>
      </c>
      <c r="B25" s="6">
        <v>4400</v>
      </c>
      <c r="C25" s="6">
        <v>120</v>
      </c>
      <c r="D25" s="2">
        <f t="shared" si="0"/>
        <v>5.6</v>
      </c>
      <c r="E25" s="7">
        <v>3.3240740740740744E-2</v>
      </c>
      <c r="F25" s="4">
        <f t="shared" si="1"/>
        <v>5.9358465608465617E-3</v>
      </c>
      <c r="G25" s="12">
        <f t="shared" si="2"/>
        <v>1.6146742509014054</v>
      </c>
      <c r="I25" s="46" t="s">
        <v>23</v>
      </c>
      <c r="J25" s="6">
        <v>5600</v>
      </c>
      <c r="K25" s="6">
        <v>120</v>
      </c>
      <c r="L25" s="2">
        <f t="shared" si="3"/>
        <v>6.8</v>
      </c>
      <c r="M25" s="7">
        <v>5.0462962962962959E-2</v>
      </c>
      <c r="N25" s="4">
        <f t="shared" si="4"/>
        <v>7.4210239651416121E-3</v>
      </c>
      <c r="O25" s="12">
        <f t="shared" si="5"/>
        <v>2.1877583789678021</v>
      </c>
      <c r="Q25" s="11" t="s">
        <v>23</v>
      </c>
      <c r="R25" s="6">
        <v>5000</v>
      </c>
      <c r="S25" s="6">
        <v>15</v>
      </c>
      <c r="T25" s="2">
        <f t="shared" si="6"/>
        <v>5.15</v>
      </c>
      <c r="U25" s="7">
        <v>3.1770833333333331E-2</v>
      </c>
      <c r="V25" s="4">
        <f t="shared" si="7"/>
        <v>6.1690938511326857E-3</v>
      </c>
      <c r="W25" s="12">
        <f t="shared" si="8"/>
        <v>1.5986960645334811</v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>
        <v>4730</v>
      </c>
      <c r="AI25" s="6">
        <v>85</v>
      </c>
      <c r="AJ25" s="2">
        <f t="shared" si="12"/>
        <v>5.58</v>
      </c>
      <c r="AK25" s="7">
        <v>3.4456018518518518E-2</v>
      </c>
      <c r="AL25" s="4">
        <f t="shared" si="13"/>
        <v>6.1749137129961497E-3</v>
      </c>
      <c r="AM25" s="12">
        <f t="shared" si="14"/>
        <v>1.7911518251731215</v>
      </c>
    </row>
    <row r="26" spans="1:39" x14ac:dyDescent="0.3">
      <c r="A26" s="46" t="s">
        <v>24</v>
      </c>
      <c r="B26" s="6">
        <v>7990</v>
      </c>
      <c r="C26" s="6">
        <v>180</v>
      </c>
      <c r="D26" s="2">
        <f t="shared" si="0"/>
        <v>9.7899999999999991</v>
      </c>
      <c r="E26" s="7">
        <v>4.2777777777777776E-2</v>
      </c>
      <c r="F26" s="4">
        <f t="shared" si="1"/>
        <v>4.3695380774032462E-3</v>
      </c>
      <c r="G26" s="12">
        <f t="shared" si="2"/>
        <v>1.1886056267785374</v>
      </c>
      <c r="I26" s="46" t="s">
        <v>24</v>
      </c>
      <c r="J26" s="6">
        <v>8300</v>
      </c>
      <c r="K26" s="6">
        <v>300</v>
      </c>
      <c r="L26" s="2">
        <f t="shared" si="3"/>
        <v>11.3</v>
      </c>
      <c r="M26" s="7">
        <v>5.230324074074074E-2</v>
      </c>
      <c r="N26" s="4">
        <f t="shared" si="4"/>
        <v>4.6286053752867913E-3</v>
      </c>
      <c r="O26" s="12">
        <f t="shared" si="5"/>
        <v>1.364538133859247</v>
      </c>
      <c r="Q26" s="11" t="s">
        <v>24</v>
      </c>
      <c r="R26" s="6">
        <v>9200</v>
      </c>
      <c r="S26" s="6">
        <v>15</v>
      </c>
      <c r="T26" s="2">
        <f t="shared" si="6"/>
        <v>9.35</v>
      </c>
      <c r="U26" s="7">
        <v>4.4050925925925931E-2</v>
      </c>
      <c r="V26" s="4">
        <f t="shared" si="7"/>
        <v>4.7113289760348587E-3</v>
      </c>
      <c r="W26" s="12">
        <f t="shared" si="8"/>
        <v>1.2209221118149407</v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>
        <v>7700</v>
      </c>
      <c r="AI26" s="6">
        <v>220</v>
      </c>
      <c r="AJ26" s="2">
        <f t="shared" si="12"/>
        <v>9.9</v>
      </c>
      <c r="AK26" s="7">
        <v>4.9525462962962959E-2</v>
      </c>
      <c r="AL26" s="4">
        <f t="shared" si="13"/>
        <v>5.002572016460905E-3</v>
      </c>
      <c r="AM26" s="12">
        <f t="shared" si="14"/>
        <v>1.4510916936353828</v>
      </c>
    </row>
    <row r="27" spans="1:39" x14ac:dyDescent="0.3">
      <c r="A27" s="46" t="s">
        <v>25</v>
      </c>
      <c r="B27" s="6">
        <v>4400</v>
      </c>
      <c r="C27" s="6">
        <v>120</v>
      </c>
      <c r="D27" s="2">
        <f t="shared" si="0"/>
        <v>5.6</v>
      </c>
      <c r="E27" s="7">
        <v>3.259259259259259E-2</v>
      </c>
      <c r="F27" s="4">
        <f t="shared" si="1"/>
        <v>5.82010582010582E-3</v>
      </c>
      <c r="G27" s="12">
        <f t="shared" si="2"/>
        <v>1.5831903518587593</v>
      </c>
      <c r="I27" s="46" t="s">
        <v>25</v>
      </c>
      <c r="J27" s="6">
        <v>5600</v>
      </c>
      <c r="K27" s="6">
        <v>120</v>
      </c>
      <c r="L27" s="2">
        <f t="shared" si="3"/>
        <v>6.8</v>
      </c>
      <c r="M27" s="7">
        <v>4.3020833333333335E-2</v>
      </c>
      <c r="N27" s="4">
        <f t="shared" si="4"/>
        <v>6.326593137254902E-3</v>
      </c>
      <c r="O27" s="12">
        <f t="shared" si="5"/>
        <v>1.8651141960145232</v>
      </c>
      <c r="Q27" s="11" t="s">
        <v>25</v>
      </c>
      <c r="R27" s="6">
        <v>5000</v>
      </c>
      <c r="S27" s="6">
        <v>15</v>
      </c>
      <c r="T27" s="2">
        <f t="shared" si="6"/>
        <v>5.15</v>
      </c>
      <c r="U27" s="7">
        <v>2.8113425925925927E-2</v>
      </c>
      <c r="V27" s="4">
        <f t="shared" si="7"/>
        <v>5.4589176555195967E-3</v>
      </c>
      <c r="W27" s="12">
        <f t="shared" si="8"/>
        <v>1.4146567361573135</v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>
        <v>4730</v>
      </c>
      <c r="AI27" s="6">
        <v>85</v>
      </c>
      <c r="AJ27" s="2">
        <f t="shared" si="12"/>
        <v>5.58</v>
      </c>
      <c r="AK27" s="7">
        <v>3.3379629629629634E-2</v>
      </c>
      <c r="AL27" s="4">
        <f t="shared" si="13"/>
        <v>5.9820124784282494E-3</v>
      </c>
      <c r="AM27" s="12">
        <f t="shared" si="14"/>
        <v>1.7351971326164874</v>
      </c>
    </row>
    <row r="28" spans="1:39" x14ac:dyDescent="0.3">
      <c r="A28" s="46" t="s">
        <v>26</v>
      </c>
      <c r="B28" s="6">
        <v>5470</v>
      </c>
      <c r="C28" s="6">
        <v>150</v>
      </c>
      <c r="D28" s="2">
        <f t="shared" si="0"/>
        <v>6.97</v>
      </c>
      <c r="E28" s="7">
        <v>2.809027777777778E-2</v>
      </c>
      <c r="F28" s="4">
        <f t="shared" si="1"/>
        <v>4.0301689781603702E-3</v>
      </c>
      <c r="G28" s="12">
        <f t="shared" si="2"/>
        <v>1.0962901431348826</v>
      </c>
      <c r="I28" s="46" t="s">
        <v>26</v>
      </c>
      <c r="J28" s="6">
        <v>7500</v>
      </c>
      <c r="K28" s="6">
        <v>190</v>
      </c>
      <c r="L28" s="2">
        <f t="shared" si="3"/>
        <v>9.4</v>
      </c>
      <c r="M28" s="7">
        <v>4.7905092592592589E-2</v>
      </c>
      <c r="N28" s="4">
        <f t="shared" si="4"/>
        <v>5.0962864460204881E-3</v>
      </c>
      <c r="O28" s="12">
        <f t="shared" si="5"/>
        <v>1.5024130667510389</v>
      </c>
      <c r="Q28" s="11" t="s">
        <v>26</v>
      </c>
      <c r="R28" s="6">
        <v>7000</v>
      </c>
      <c r="S28" s="6">
        <v>15</v>
      </c>
      <c r="T28" s="2">
        <f t="shared" si="6"/>
        <v>7.15</v>
      </c>
      <c r="U28" s="7">
        <v>3.5416666666666666E-2</v>
      </c>
      <c r="V28" s="4">
        <f t="shared" si="7"/>
        <v>4.9533799533799531E-3</v>
      </c>
      <c r="W28" s="12">
        <f t="shared" si="8"/>
        <v>1.2836486571125187</v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>
        <v>6420</v>
      </c>
      <c r="AI28" s="6">
        <v>160</v>
      </c>
      <c r="AJ28" s="2">
        <f t="shared" si="12"/>
        <v>8.02</v>
      </c>
      <c r="AK28" s="7">
        <v>3.7569444444444447E-2</v>
      </c>
      <c r="AL28" s="4">
        <f t="shared" si="13"/>
        <v>4.6844693821003055E-3</v>
      </c>
      <c r="AM28" s="12">
        <f t="shared" si="14"/>
        <v>1.3588199404401617</v>
      </c>
    </row>
    <row r="29" spans="1:39" x14ac:dyDescent="0.3">
      <c r="A29" s="46" t="s">
        <v>27</v>
      </c>
      <c r="B29" s="6">
        <v>2800</v>
      </c>
      <c r="C29" s="6">
        <v>80</v>
      </c>
      <c r="D29" s="2">
        <f t="shared" si="0"/>
        <v>3.6</v>
      </c>
      <c r="E29" s="7">
        <v>1.8726851851851852E-2</v>
      </c>
      <c r="F29" s="4">
        <f t="shared" si="1"/>
        <v>5.20190329218107E-3</v>
      </c>
      <c r="G29" s="12">
        <f t="shared" si="2"/>
        <v>1.415026351416691</v>
      </c>
      <c r="I29" s="46" t="s">
        <v>27</v>
      </c>
      <c r="J29" s="6">
        <v>4700</v>
      </c>
      <c r="K29" s="6">
        <v>120</v>
      </c>
      <c r="L29" s="2">
        <f t="shared" si="3"/>
        <v>5.9</v>
      </c>
      <c r="M29" s="7">
        <v>3.7592592592592594E-2</v>
      </c>
      <c r="N29" s="4">
        <f t="shared" si="4"/>
        <v>6.3716258631512871E-3</v>
      </c>
      <c r="O29" s="12">
        <f t="shared" si="5"/>
        <v>1.878390089458656</v>
      </c>
      <c r="Q29" s="11" t="s">
        <v>27</v>
      </c>
      <c r="R29" s="6">
        <v>3100</v>
      </c>
      <c r="S29" s="6">
        <v>15</v>
      </c>
      <c r="T29" s="2">
        <f t="shared" si="6"/>
        <v>3.25</v>
      </c>
      <c r="U29" s="7">
        <v>2.6296296296296293E-2</v>
      </c>
      <c r="V29" s="4">
        <f t="shared" si="7"/>
        <v>8.0911680911680897E-3</v>
      </c>
      <c r="W29" s="12">
        <f t="shared" si="8"/>
        <v>2.0967939371605273</v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>
        <v>3560</v>
      </c>
      <c r="AI29" s="6">
        <v>100</v>
      </c>
      <c r="AJ29" s="2">
        <f t="shared" si="12"/>
        <v>4.5599999999999996</v>
      </c>
      <c r="AK29" s="7">
        <v>2.5543981481481483E-2</v>
      </c>
      <c r="AL29" s="4">
        <f t="shared" si="13"/>
        <v>5.6017503248862906E-3</v>
      </c>
      <c r="AM29" s="12">
        <f t="shared" si="14"/>
        <v>1.6248948220064725</v>
      </c>
    </row>
    <row r="30" spans="1:39" x14ac:dyDescent="0.3">
      <c r="A30" s="46" t="s">
        <v>28</v>
      </c>
      <c r="B30" s="6">
        <v>4400</v>
      </c>
      <c r="C30" s="6">
        <v>120</v>
      </c>
      <c r="D30" s="2">
        <f t="shared" si="0"/>
        <v>5.6</v>
      </c>
      <c r="E30" s="7">
        <v>2.2627314814814819E-2</v>
      </c>
      <c r="F30" s="4">
        <f t="shared" si="1"/>
        <v>4.0405919312169322E-3</v>
      </c>
      <c r="G30" s="12">
        <f t="shared" si="2"/>
        <v>1.0991254040780807</v>
      </c>
      <c r="I30" s="46" t="s">
        <v>28</v>
      </c>
      <c r="J30" s="6">
        <v>5600</v>
      </c>
      <c r="K30" s="6">
        <v>120</v>
      </c>
      <c r="L30" s="2">
        <f t="shared" si="3"/>
        <v>6.8</v>
      </c>
      <c r="M30" s="7">
        <v>3.9525462962962964E-2</v>
      </c>
      <c r="N30" s="4">
        <f t="shared" si="4"/>
        <v>5.8125680827886715E-3</v>
      </c>
      <c r="O30" s="12">
        <f t="shared" si="5"/>
        <v>1.7135768037098726</v>
      </c>
      <c r="Q30" s="11" t="s">
        <v>28</v>
      </c>
      <c r="R30" s="6">
        <v>5000</v>
      </c>
      <c r="S30" s="6">
        <v>15</v>
      </c>
      <c r="T30" s="2">
        <f t="shared" si="6"/>
        <v>5.15</v>
      </c>
      <c r="U30" s="7">
        <v>2.5590277777777778E-2</v>
      </c>
      <c r="V30" s="4">
        <f t="shared" si="7"/>
        <v>4.968985976267529E-3</v>
      </c>
      <c r="W30" s="12">
        <f t="shared" si="8"/>
        <v>1.2876928956952738</v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>
        <v>4900</v>
      </c>
      <c r="AI30" s="6">
        <v>110</v>
      </c>
      <c r="AJ30" s="2">
        <f t="shared" si="12"/>
        <v>6</v>
      </c>
      <c r="AK30" s="7">
        <v>3.2719907407407406E-2</v>
      </c>
      <c r="AL30" s="4">
        <f t="shared" si="13"/>
        <v>5.4533179012345679E-3</v>
      </c>
      <c r="AM30" s="12">
        <f t="shared" si="14"/>
        <v>1.5818391585760516</v>
      </c>
    </row>
    <row r="31" spans="1:39" x14ac:dyDescent="0.3">
      <c r="A31" s="46" t="s">
        <v>29</v>
      </c>
      <c r="B31" s="6">
        <v>2800</v>
      </c>
      <c r="C31" s="6">
        <v>80</v>
      </c>
      <c r="D31" s="2">
        <f t="shared" si="0"/>
        <v>3.6</v>
      </c>
      <c r="E31" s="7">
        <v>1.9872685185185184E-2</v>
      </c>
      <c r="F31" s="4">
        <f t="shared" si="1"/>
        <v>5.5201903292181062E-3</v>
      </c>
      <c r="G31" s="12">
        <f t="shared" si="2"/>
        <v>1.5016070737839666</v>
      </c>
      <c r="I31" s="46" t="s">
        <v>29</v>
      </c>
      <c r="J31" s="6">
        <v>4700</v>
      </c>
      <c r="K31" s="6">
        <v>120</v>
      </c>
      <c r="L31" s="2">
        <f t="shared" si="3"/>
        <v>5.9</v>
      </c>
      <c r="M31" s="7">
        <v>3.3043981481481487E-2</v>
      </c>
      <c r="N31" s="4">
        <f t="shared" si="4"/>
        <v>5.600674827369743E-3</v>
      </c>
      <c r="O31" s="12">
        <f t="shared" si="5"/>
        <v>1.6511095152107338</v>
      </c>
      <c r="Q31" s="11" t="s">
        <v>29</v>
      </c>
      <c r="R31" s="6">
        <v>3100</v>
      </c>
      <c r="S31" s="6">
        <v>15</v>
      </c>
      <c r="T31" s="2">
        <f t="shared" si="6"/>
        <v>3.25</v>
      </c>
      <c r="U31" s="7">
        <v>2.1851851851851848E-2</v>
      </c>
      <c r="V31" s="4">
        <f t="shared" si="7"/>
        <v>6.7236467236467222E-3</v>
      </c>
      <c r="W31" s="12">
        <f t="shared" si="8"/>
        <v>1.742406229471424</v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>
        <v>3560</v>
      </c>
      <c r="AI31" s="6">
        <v>100</v>
      </c>
      <c r="AJ31" s="2">
        <f t="shared" si="12"/>
        <v>4.5599999999999996</v>
      </c>
      <c r="AK31" s="7">
        <v>2.5902777777777775E-2</v>
      </c>
      <c r="AL31" s="4">
        <f t="shared" si="13"/>
        <v>5.6804337231968812E-3</v>
      </c>
      <c r="AM31" s="12">
        <f t="shared" si="14"/>
        <v>1.6477184466019417</v>
      </c>
    </row>
    <row r="32" spans="1:39" x14ac:dyDescent="0.3">
      <c r="A32" s="46" t="s">
        <v>30</v>
      </c>
      <c r="B32" s="6">
        <v>4400</v>
      </c>
      <c r="C32" s="6">
        <v>120</v>
      </c>
      <c r="D32" s="2">
        <f t="shared" si="0"/>
        <v>5.6</v>
      </c>
      <c r="E32" s="7">
        <v>2.6793981481481485E-2</v>
      </c>
      <c r="F32" s="4">
        <f t="shared" si="1"/>
        <v>4.7846395502645512E-3</v>
      </c>
      <c r="G32" s="12">
        <f t="shared" si="2"/>
        <v>1.3015218979236607</v>
      </c>
      <c r="I32" s="46" t="s">
        <v>30</v>
      </c>
      <c r="J32" s="6">
        <v>5600</v>
      </c>
      <c r="K32" s="6">
        <v>120</v>
      </c>
      <c r="L32" s="2">
        <f t="shared" si="3"/>
        <v>6.8</v>
      </c>
      <c r="M32" s="7">
        <v>4.3692129629629629E-2</v>
      </c>
      <c r="N32" s="4">
        <f t="shared" si="4"/>
        <v>6.4253131808278867E-3</v>
      </c>
      <c r="O32" s="12">
        <f t="shared" si="5"/>
        <v>1.8942174038081314</v>
      </c>
      <c r="Q32" s="11" t="s">
        <v>30</v>
      </c>
      <c r="R32" s="6">
        <v>5000</v>
      </c>
      <c r="S32" s="6">
        <v>15</v>
      </c>
      <c r="T32" s="2">
        <f t="shared" si="6"/>
        <v>5.15</v>
      </c>
      <c r="U32" s="7">
        <v>2.9548611111111109E-2</v>
      </c>
      <c r="V32" s="4">
        <f t="shared" si="7"/>
        <v>5.7375943905070108E-3</v>
      </c>
      <c r="W32" s="12">
        <f t="shared" si="8"/>
        <v>1.4868747004568221</v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>
        <v>4900</v>
      </c>
      <c r="AI32" s="6">
        <v>110</v>
      </c>
      <c r="AJ32" s="2">
        <f t="shared" si="12"/>
        <v>6</v>
      </c>
      <c r="AK32" s="7">
        <v>3.3761574074074076E-2</v>
      </c>
      <c r="AL32" s="4">
        <f t="shared" si="13"/>
        <v>5.6269290123456793E-3</v>
      </c>
      <c r="AM32" s="12">
        <f t="shared" si="14"/>
        <v>1.6321983818770227</v>
      </c>
    </row>
    <row r="33" spans="1:39" x14ac:dyDescent="0.3">
      <c r="A33" s="46" t="s">
        <v>31</v>
      </c>
      <c r="B33" s="6">
        <v>2800</v>
      </c>
      <c r="C33" s="6">
        <v>80</v>
      </c>
      <c r="D33" s="2">
        <f t="shared" si="0"/>
        <v>3.6</v>
      </c>
      <c r="E33" s="7">
        <v>3.0254629629629631E-2</v>
      </c>
      <c r="F33" s="4">
        <f t="shared" si="1"/>
        <v>8.4040637860082305E-3</v>
      </c>
      <c r="G33" s="12">
        <f t="shared" si="2"/>
        <v>2.2860808915965576</v>
      </c>
      <c r="I33" s="46" t="s">
        <v>31</v>
      </c>
      <c r="J33" s="6">
        <v>4700</v>
      </c>
      <c r="K33" s="6">
        <v>120</v>
      </c>
      <c r="L33" s="2">
        <f t="shared" si="3"/>
        <v>5.9</v>
      </c>
      <c r="M33" s="7">
        <v>5.6736111111111105E-2</v>
      </c>
      <c r="N33" s="4">
        <f t="shared" si="4"/>
        <v>9.6162900188323901E-3</v>
      </c>
      <c r="O33" s="12">
        <f t="shared" si="5"/>
        <v>2.8349347963443137</v>
      </c>
      <c r="Q33" s="11" t="s">
        <v>31</v>
      </c>
      <c r="R33" s="6">
        <v>3100</v>
      </c>
      <c r="S33" s="6">
        <v>15</v>
      </c>
      <c r="T33" s="2">
        <f t="shared" si="6"/>
        <v>3.25</v>
      </c>
      <c r="U33" s="7">
        <v>3.1377314814814809E-2</v>
      </c>
      <c r="V33" s="4">
        <f t="shared" si="7"/>
        <v>9.654558404558403E-3</v>
      </c>
      <c r="W33" s="12">
        <f t="shared" si="8"/>
        <v>2.501940300898851</v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>
        <v>3200</v>
      </c>
      <c r="AI33" s="6">
        <v>90</v>
      </c>
      <c r="AJ33" s="2">
        <f t="shared" si="12"/>
        <v>4.0999999999999996</v>
      </c>
      <c r="AK33" s="7">
        <v>2.9490740740740744E-2</v>
      </c>
      <c r="AL33" s="4">
        <f t="shared" si="13"/>
        <v>7.1928635953026213E-3</v>
      </c>
      <c r="AM33" s="12">
        <f t="shared" si="14"/>
        <v>2.0864276580629886</v>
      </c>
    </row>
    <row r="34" spans="1:39" x14ac:dyDescent="0.3">
      <c r="A34" s="46" t="s">
        <v>32</v>
      </c>
      <c r="B34" s="6">
        <v>2800</v>
      </c>
      <c r="C34" s="6">
        <v>80</v>
      </c>
      <c r="D34" s="2">
        <f t="shared" si="0"/>
        <v>3.6</v>
      </c>
      <c r="E34" s="7">
        <v>2.3564814814814813E-2</v>
      </c>
      <c r="F34" s="4">
        <f t="shared" si="1"/>
        <v>6.5457818930041147E-3</v>
      </c>
      <c r="G34" s="12">
        <f t="shared" si="2"/>
        <v>1.7805894014118557</v>
      </c>
      <c r="I34" s="46" t="s">
        <v>32</v>
      </c>
      <c r="J34" s="6">
        <v>4700</v>
      </c>
      <c r="K34" s="6">
        <v>120</v>
      </c>
      <c r="L34" s="2">
        <f t="shared" si="3"/>
        <v>5.9</v>
      </c>
      <c r="M34" s="7">
        <v>4.1944444444444444E-2</v>
      </c>
      <c r="N34" s="4">
        <f t="shared" si="4"/>
        <v>7.1092278719397358E-3</v>
      </c>
      <c r="O34" s="12">
        <f t="shared" si="5"/>
        <v>2.0958391884846579</v>
      </c>
      <c r="Q34" s="11" t="s">
        <v>32</v>
      </c>
      <c r="R34" s="6">
        <v>3100</v>
      </c>
      <c r="S34" s="6">
        <v>15</v>
      </c>
      <c r="T34" s="2">
        <f t="shared" si="6"/>
        <v>3.25</v>
      </c>
      <c r="U34" s="7">
        <v>2.6412037037037036E-2</v>
      </c>
      <c r="V34" s="4">
        <f t="shared" si="7"/>
        <v>8.1267806267806258E-3</v>
      </c>
      <c r="W34" s="12">
        <f t="shared" si="8"/>
        <v>2.106022783714931</v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>
        <v>3200</v>
      </c>
      <c r="AI34" s="6">
        <v>90</v>
      </c>
      <c r="AJ34" s="2">
        <f t="shared" si="12"/>
        <v>4.0999999999999996</v>
      </c>
      <c r="AK34" s="7">
        <v>2.0092592592592592E-2</v>
      </c>
      <c r="AL34" s="4">
        <f t="shared" si="13"/>
        <v>4.9006323396567301E-3</v>
      </c>
      <c r="AM34" s="12">
        <f t="shared" si="14"/>
        <v>1.4215221406582996</v>
      </c>
    </row>
    <row r="35" spans="1:39" x14ac:dyDescent="0.3">
      <c r="A35" s="46" t="s">
        <v>47</v>
      </c>
      <c r="B35" s="6">
        <v>2800</v>
      </c>
      <c r="C35" s="6">
        <v>80</v>
      </c>
      <c r="D35" s="2">
        <f t="shared" si="0"/>
        <v>3.6</v>
      </c>
      <c r="E35" s="7">
        <v>2.6354166666666668E-2</v>
      </c>
      <c r="F35" s="4">
        <f t="shared" si="1"/>
        <v>7.3206018518518524E-3</v>
      </c>
      <c r="G35" s="12">
        <f t="shared" si="2"/>
        <v>1.991356614447346</v>
      </c>
      <c r="I35" s="46" t="s">
        <v>47</v>
      </c>
      <c r="J35" s="6">
        <v>4700</v>
      </c>
      <c r="K35" s="6">
        <v>120</v>
      </c>
      <c r="L35" s="2">
        <f t="shared" si="3"/>
        <v>5.9</v>
      </c>
      <c r="M35" s="7">
        <v>8.3831018518518527E-2</v>
      </c>
      <c r="N35" s="4">
        <f t="shared" si="4"/>
        <v>1.4208647206528563E-2</v>
      </c>
      <c r="O35" s="12">
        <f t="shared" si="5"/>
        <v>4.1887867666099279</v>
      </c>
      <c r="Q35" s="11" t="s">
        <v>47</v>
      </c>
      <c r="R35" s="6">
        <v>3100</v>
      </c>
      <c r="S35" s="6">
        <v>15</v>
      </c>
      <c r="T35" s="2">
        <f t="shared" si="6"/>
        <v>3.25</v>
      </c>
      <c r="U35" s="7">
        <v>3.7152777777777778E-2</v>
      </c>
      <c r="V35" s="4">
        <f t="shared" si="7"/>
        <v>1.1431623931623931E-2</v>
      </c>
      <c r="W35" s="12">
        <f t="shared" si="8"/>
        <v>2.9624597439635973</v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>
        <v>3200</v>
      </c>
      <c r="AI35" s="6">
        <v>90</v>
      </c>
      <c r="AJ35" s="2">
        <f t="shared" si="12"/>
        <v>4.0999999999999996</v>
      </c>
      <c r="AK35" s="7">
        <v>3.1747685185185184E-2</v>
      </c>
      <c r="AL35" s="4">
        <f t="shared" si="13"/>
        <v>7.7433378500451674E-3</v>
      </c>
      <c r="AM35" s="12">
        <f t="shared" si="14"/>
        <v>2.2461032441392375</v>
      </c>
    </row>
    <row r="36" spans="1:39" x14ac:dyDescent="0.3">
      <c r="A36" s="46" t="s">
        <v>46</v>
      </c>
      <c r="B36" s="6">
        <v>2800</v>
      </c>
      <c r="C36" s="6">
        <v>80</v>
      </c>
      <c r="D36" s="2">
        <f t="shared" si="0"/>
        <v>3.6</v>
      </c>
      <c r="E36" s="8">
        <v>1.9490740740740743E-2</v>
      </c>
      <c r="F36" s="4">
        <f t="shared" si="1"/>
        <v>5.414094650205762E-3</v>
      </c>
      <c r="G36" s="12">
        <f t="shared" si="2"/>
        <v>1.4727468329948752</v>
      </c>
      <c r="I36" s="46" t="s">
        <v>46</v>
      </c>
      <c r="J36" s="6">
        <v>4700</v>
      </c>
      <c r="K36" s="6">
        <v>120</v>
      </c>
      <c r="L36" s="2">
        <f t="shared" si="3"/>
        <v>5.9</v>
      </c>
      <c r="M36" s="7">
        <v>3.412037037037037E-2</v>
      </c>
      <c r="N36" s="4">
        <f t="shared" si="4"/>
        <v>5.7831136220966722E-3</v>
      </c>
      <c r="O36" s="12">
        <f t="shared" si="5"/>
        <v>1.7048934678953562</v>
      </c>
      <c r="Q36" s="11" t="s">
        <v>46</v>
      </c>
      <c r="R36" s="6">
        <v>3100</v>
      </c>
      <c r="S36" s="6">
        <v>15</v>
      </c>
      <c r="T36" s="2">
        <f t="shared" si="6"/>
        <v>3.25</v>
      </c>
      <c r="U36" s="8">
        <v>2.0254629629629629E-2</v>
      </c>
      <c r="V36" s="4">
        <f t="shared" si="7"/>
        <v>6.2321937321937323E-3</v>
      </c>
      <c r="W36" s="12">
        <f t="shared" si="8"/>
        <v>1.6150481470206528</v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>
        <v>3200</v>
      </c>
      <c r="AI36" s="6">
        <v>90</v>
      </c>
      <c r="AJ36" s="2">
        <f t="shared" si="12"/>
        <v>4.0999999999999996</v>
      </c>
      <c r="AK36" s="8">
        <v>2.1805555555555554E-2</v>
      </c>
      <c r="AL36" s="4">
        <f t="shared" si="13"/>
        <v>5.3184281842818424E-3</v>
      </c>
      <c r="AM36" s="12">
        <f t="shared" si="14"/>
        <v>1.5427118162443758</v>
      </c>
    </row>
    <row r="37" spans="1:39" x14ac:dyDescent="0.3">
      <c r="A37" s="47" t="s">
        <v>53</v>
      </c>
      <c r="B37" s="6">
        <v>2800</v>
      </c>
      <c r="C37" s="6">
        <v>80</v>
      </c>
      <c r="D37" s="2">
        <f t="shared" si="0"/>
        <v>3.6</v>
      </c>
      <c r="E37" s="8">
        <v>6.2824074074074074E-2</v>
      </c>
      <c r="F37" s="4">
        <f t="shared" si="1"/>
        <v>1.7451131687242799E-2</v>
      </c>
      <c r="G37" s="12">
        <f t="shared" si="2"/>
        <v>4.7470723334300367</v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22" t="s">
        <v>53</v>
      </c>
      <c r="R37" s="23"/>
      <c r="S37" s="23"/>
      <c r="T37" s="84"/>
      <c r="U37" s="24"/>
      <c r="V37" s="85" t="str">
        <f t="shared" si="7"/>
        <v/>
      </c>
      <c r="W37" s="86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7" t="s">
        <v>53</v>
      </c>
      <c r="AH37" s="23">
        <v>3200</v>
      </c>
      <c r="AI37" s="23">
        <v>90</v>
      </c>
      <c r="AJ37" s="84">
        <f t="shared" si="12"/>
        <v>4.0999999999999996</v>
      </c>
      <c r="AK37" s="24">
        <v>6.1817129629629632E-2</v>
      </c>
      <c r="AL37" s="85">
        <f t="shared" si="13"/>
        <v>1.5077348690153571E-2</v>
      </c>
      <c r="AM37" s="86">
        <f t="shared" si="14"/>
        <v>4.3734733601704949</v>
      </c>
    </row>
    <row r="38" spans="1:39" ht="15" thickBot="1" x14ac:dyDescent="0.35">
      <c r="A38" s="48" t="s">
        <v>48</v>
      </c>
      <c r="B38" s="30">
        <v>2800</v>
      </c>
      <c r="C38" s="30">
        <v>80</v>
      </c>
      <c r="D38" s="31">
        <f t="shared" si="0"/>
        <v>3.6</v>
      </c>
      <c r="E38" s="32">
        <v>3.4409722222222223E-2</v>
      </c>
      <c r="F38" s="33">
        <f t="shared" si="1"/>
        <v>9.5582561728395059E-3</v>
      </c>
      <c r="G38" s="34">
        <f t="shared" si="2"/>
        <v>2.6000453292718309</v>
      </c>
      <c r="I38" s="48" t="s">
        <v>48</v>
      </c>
      <c r="J38" s="30">
        <v>4700</v>
      </c>
      <c r="K38" s="30">
        <v>120</v>
      </c>
      <c r="L38" s="31">
        <f t="shared" si="3"/>
        <v>5.9</v>
      </c>
      <c r="M38" s="87">
        <v>5.9444444444444446E-2</v>
      </c>
      <c r="N38" s="33">
        <f t="shared" si="4"/>
        <v>1.0075329566854991E-2</v>
      </c>
      <c r="O38" s="34">
        <f t="shared" si="5"/>
        <v>2.9702621611636877</v>
      </c>
      <c r="Q38" s="13" t="s">
        <v>48</v>
      </c>
      <c r="R38" s="30">
        <v>3100</v>
      </c>
      <c r="S38" s="30">
        <v>15</v>
      </c>
      <c r="T38" s="31">
        <f t="shared" si="6"/>
        <v>3.25</v>
      </c>
      <c r="U38" s="32">
        <v>6.8298611111111115E-2</v>
      </c>
      <c r="V38" s="33">
        <f t="shared" si="7"/>
        <v>2.1014957264957265E-2</v>
      </c>
      <c r="W38" s="34">
        <f t="shared" si="8"/>
        <v>5.4459423517536409</v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48" t="s">
        <v>48</v>
      </c>
      <c r="AH38" s="30">
        <v>3200</v>
      </c>
      <c r="AI38" s="30">
        <v>90</v>
      </c>
      <c r="AJ38" s="31">
        <f t="shared" si="12"/>
        <v>4.0999999999999996</v>
      </c>
      <c r="AK38" s="51">
        <v>3.9386574074074074E-2</v>
      </c>
      <c r="AL38" s="33">
        <f t="shared" si="13"/>
        <v>9.6064814814814815E-3</v>
      </c>
      <c r="AM38" s="34">
        <f t="shared" si="14"/>
        <v>2.7865436893203883</v>
      </c>
    </row>
    <row r="40" spans="1:39" ht="15" thickBot="1" x14ac:dyDescent="0.35"/>
    <row r="41" spans="1:39" x14ac:dyDescent="0.3">
      <c r="A41" s="135" t="s">
        <v>168</v>
      </c>
      <c r="B41" s="136"/>
      <c r="C41" s="136"/>
      <c r="D41" s="136"/>
      <c r="E41" s="136"/>
      <c r="F41" s="136"/>
      <c r="G41" s="137"/>
      <c r="I41" s="135" t="s">
        <v>173</v>
      </c>
      <c r="J41" s="136"/>
      <c r="K41" s="136"/>
      <c r="L41" s="136"/>
      <c r="M41" s="136"/>
      <c r="N41" s="136"/>
      <c r="O41" s="137"/>
      <c r="Q41" s="135" t="s">
        <v>169</v>
      </c>
      <c r="R41" s="136"/>
      <c r="S41" s="136"/>
      <c r="T41" s="136"/>
      <c r="U41" s="136"/>
      <c r="V41" s="136"/>
      <c r="W41" s="137"/>
      <c r="Y41" s="135" t="s">
        <v>170</v>
      </c>
      <c r="Z41" s="136"/>
      <c r="AA41" s="136"/>
      <c r="AB41" s="136"/>
      <c r="AC41" s="136"/>
      <c r="AD41" s="136"/>
      <c r="AE41" s="137"/>
      <c r="AG41" s="135" t="s">
        <v>171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2600</v>
      </c>
      <c r="C43" s="6">
        <v>40</v>
      </c>
      <c r="D43" s="2">
        <f t="shared" ref="D43:D76" si="15">(B43+10*C43)/1000</f>
        <v>3</v>
      </c>
      <c r="E43" s="7">
        <v>1.6261574074074074E-2</v>
      </c>
      <c r="F43" s="4">
        <f t="shared" ref="F43:F76" si="16">IF(B43="","",E43/D43)</f>
        <v>5.420524691358025E-3</v>
      </c>
      <c r="G43" s="12">
        <f t="shared" ref="G43:G76" si="17">IF(F43="","",F43/F$56)</f>
        <v>1.2798916227299357</v>
      </c>
      <c r="I43" s="46" t="s">
        <v>6</v>
      </c>
      <c r="J43" s="6">
        <v>2400</v>
      </c>
      <c r="K43" s="6">
        <v>20</v>
      </c>
      <c r="L43" s="2">
        <f t="shared" ref="L43:L76" si="18">(J43+10*K43)/1000</f>
        <v>2.6</v>
      </c>
      <c r="M43" s="7">
        <v>1.1817129629629629E-2</v>
      </c>
      <c r="N43" s="4">
        <f t="shared" ref="N43:N76" si="19">IF(J43="","",M43/L43)</f>
        <v>4.5450498575498573E-3</v>
      </c>
      <c r="O43" s="12">
        <f t="shared" ref="O43:O76" si="20">IF(N43="","",N43/N$56)</f>
        <v>1.2106449781221817</v>
      </c>
      <c r="Q43" s="11" t="s">
        <v>6</v>
      </c>
      <c r="R43" s="6">
        <v>2300</v>
      </c>
      <c r="S43" s="6">
        <v>15</v>
      </c>
      <c r="T43" s="2">
        <f t="shared" ref="T43:T76" si="21">(R43+10*S43)/1000</f>
        <v>2.4500000000000002</v>
      </c>
      <c r="U43" s="7">
        <v>1.6064814814814813E-2</v>
      </c>
      <c r="V43" s="4">
        <f t="shared" ref="V43:V76" si="22">IF(R43="","",U43/T43)</f>
        <v>6.5570672713529841E-3</v>
      </c>
      <c r="W43" s="12">
        <f t="shared" ref="W43:W76" si="23">IF(V43="","",V43/V$56)</f>
        <v>1.7377542837503883</v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>
        <v>2600</v>
      </c>
      <c r="C44" s="6">
        <v>40</v>
      </c>
      <c r="D44" s="2">
        <f t="shared" si="15"/>
        <v>3</v>
      </c>
      <c r="E44" s="7">
        <v>8.4490740740740741E-3</v>
      </c>
      <c r="F44" s="4">
        <f t="shared" si="16"/>
        <v>2.816358024691358E-3</v>
      </c>
      <c r="G44" s="12">
        <f t="shared" si="17"/>
        <v>0.66499707088459292</v>
      </c>
      <c r="I44" s="46" t="s">
        <v>7</v>
      </c>
      <c r="J44" s="6">
        <v>2400</v>
      </c>
      <c r="K44" s="6">
        <v>20</v>
      </c>
      <c r="L44" s="2">
        <f t="shared" si="18"/>
        <v>2.6</v>
      </c>
      <c r="M44" s="7">
        <v>1.3506944444444445E-2</v>
      </c>
      <c r="N44" s="4">
        <f t="shared" si="19"/>
        <v>5.1949786324786322E-3</v>
      </c>
      <c r="O44" s="12">
        <f t="shared" si="20"/>
        <v>1.3837636527606132</v>
      </c>
      <c r="Q44" s="11" t="s">
        <v>7</v>
      </c>
      <c r="R44" s="6">
        <v>2300</v>
      </c>
      <c r="S44" s="6">
        <v>15</v>
      </c>
      <c r="T44" s="2">
        <f t="shared" si="21"/>
        <v>2.4500000000000002</v>
      </c>
      <c r="U44" s="7">
        <v>1.2268518518518519E-2</v>
      </c>
      <c r="V44" s="4">
        <f t="shared" si="22"/>
        <v>5.0075585789871504E-3</v>
      </c>
      <c r="W44" s="12">
        <f t="shared" si="23"/>
        <v>1.3271034155442449</v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>
        <v>2310</v>
      </c>
      <c r="C45" s="6">
        <v>50</v>
      </c>
      <c r="D45" s="2">
        <f t="shared" si="15"/>
        <v>2.81</v>
      </c>
      <c r="E45" s="7">
        <v>1.3807870370370371E-2</v>
      </c>
      <c r="F45" s="4">
        <f t="shared" si="16"/>
        <v>4.9138328720179257E-3</v>
      </c>
      <c r="G45" s="12">
        <f t="shared" si="17"/>
        <v>1.1602517996860324</v>
      </c>
      <c r="I45" s="46" t="s">
        <v>8</v>
      </c>
      <c r="J45" s="6">
        <v>2300</v>
      </c>
      <c r="K45" s="6">
        <v>20</v>
      </c>
      <c r="L45" s="2">
        <f t="shared" si="18"/>
        <v>2.5</v>
      </c>
      <c r="M45" s="7">
        <v>1.2534722222222223E-2</v>
      </c>
      <c r="N45" s="4">
        <f t="shared" si="19"/>
        <v>5.0138888888888889E-3</v>
      </c>
      <c r="O45" s="12">
        <f t="shared" si="20"/>
        <v>1.3355275727312201</v>
      </c>
      <c r="Q45" s="11" t="s">
        <v>8</v>
      </c>
      <c r="R45" s="6">
        <v>2600</v>
      </c>
      <c r="S45" s="6">
        <v>80</v>
      </c>
      <c r="T45" s="2">
        <f t="shared" si="21"/>
        <v>3.4</v>
      </c>
      <c r="U45" s="7">
        <v>2.3252314814814812E-2</v>
      </c>
      <c r="V45" s="4">
        <f t="shared" si="22"/>
        <v>6.8389161220043567E-3</v>
      </c>
      <c r="W45" s="12">
        <f t="shared" si="23"/>
        <v>1.8124498797113069</v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>
        <v>2500</v>
      </c>
      <c r="AI45" s="6">
        <v>50</v>
      </c>
      <c r="AJ45" s="2">
        <f>(AH45+10*AI45)/1000</f>
        <v>3</v>
      </c>
      <c r="AK45" s="7">
        <v>1.7094907407407409E-2</v>
      </c>
      <c r="AL45" s="4">
        <f t="shared" ref="AL45:AL76" si="27">IF(AH45="","",AK45/AJ45)</f>
        <v>5.6983024691358028E-3</v>
      </c>
      <c r="AM45" s="12">
        <f t="shared" ref="AM45:AM76" si="28">IF(AL45="","",AL45/AL$56)</f>
        <v>1.764017600574713</v>
      </c>
    </row>
    <row r="46" spans="1:39" x14ac:dyDescent="0.3">
      <c r="A46" s="46" t="s">
        <v>9</v>
      </c>
      <c r="B46" s="6">
        <v>2310</v>
      </c>
      <c r="C46" s="6">
        <v>50</v>
      </c>
      <c r="D46" s="2">
        <f t="shared" si="15"/>
        <v>2.81</v>
      </c>
      <c r="E46" s="7">
        <v>1.5057870370370369E-2</v>
      </c>
      <c r="F46" s="4">
        <f t="shared" si="16"/>
        <v>5.3586727296691707E-3</v>
      </c>
      <c r="G46" s="12">
        <f t="shared" si="17"/>
        <v>1.2652871679727813</v>
      </c>
      <c r="I46" s="46" t="s">
        <v>9</v>
      </c>
      <c r="J46" s="6">
        <v>2300</v>
      </c>
      <c r="K46" s="6">
        <v>20</v>
      </c>
      <c r="L46" s="2">
        <f t="shared" si="18"/>
        <v>2.5</v>
      </c>
      <c r="M46" s="7">
        <v>9.5486111111111101E-3</v>
      </c>
      <c r="N46" s="4">
        <f t="shared" si="19"/>
        <v>3.8194444444444439E-3</v>
      </c>
      <c r="O46" s="12">
        <f t="shared" si="20"/>
        <v>1.0173686495874945</v>
      </c>
      <c r="Q46" s="11" t="s">
        <v>9</v>
      </c>
      <c r="R46" s="6">
        <v>2600</v>
      </c>
      <c r="S46" s="6">
        <v>80</v>
      </c>
      <c r="T46" s="2">
        <f t="shared" si="21"/>
        <v>3.4</v>
      </c>
      <c r="U46" s="7">
        <v>1.8703703703703705E-2</v>
      </c>
      <c r="V46" s="4">
        <f t="shared" si="22"/>
        <v>5.5010893246187371E-3</v>
      </c>
      <c r="W46" s="12">
        <f t="shared" si="23"/>
        <v>1.4578989574979953</v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>
        <v>2500</v>
      </c>
      <c r="AI46" s="6">
        <v>50</v>
      </c>
      <c r="AJ46" s="2">
        <f t="shared" ref="AJ46:AJ76" si="29">(AH46+10*AI46)/1000</f>
        <v>3</v>
      </c>
      <c r="AK46" s="7">
        <v>1.3611111111111114E-2</v>
      </c>
      <c r="AL46" s="4">
        <f t="shared" si="27"/>
        <v>4.5370370370370382E-3</v>
      </c>
      <c r="AM46" s="12">
        <f t="shared" si="28"/>
        <v>1.404525862068966</v>
      </c>
    </row>
    <row r="47" spans="1:39" x14ac:dyDescent="0.3">
      <c r="A47" s="46" t="s">
        <v>10</v>
      </c>
      <c r="B47" s="6">
        <v>2530</v>
      </c>
      <c r="C47" s="6">
        <v>50</v>
      </c>
      <c r="D47" s="2">
        <f t="shared" si="15"/>
        <v>3.03</v>
      </c>
      <c r="E47" s="7">
        <v>1.9594907407407405E-2</v>
      </c>
      <c r="F47" s="4">
        <f t="shared" si="16"/>
        <v>6.4669661410585496E-3</v>
      </c>
      <c r="G47" s="12">
        <f t="shared" si="17"/>
        <v>1.526976862888398</v>
      </c>
      <c r="I47" s="46" t="s">
        <v>10</v>
      </c>
      <c r="J47" s="6">
        <v>3100</v>
      </c>
      <c r="K47" s="6">
        <v>35</v>
      </c>
      <c r="L47" s="2">
        <f t="shared" si="18"/>
        <v>3.45</v>
      </c>
      <c r="M47" s="7">
        <v>1.951388888888889E-2</v>
      </c>
      <c r="N47" s="4">
        <f t="shared" si="19"/>
        <v>5.6561996779388082E-3</v>
      </c>
      <c r="O47" s="12">
        <f t="shared" si="20"/>
        <v>1.5066170779134966</v>
      </c>
      <c r="Q47" s="11" t="s">
        <v>10</v>
      </c>
      <c r="R47" s="6">
        <v>3100</v>
      </c>
      <c r="S47" s="6">
        <v>80</v>
      </c>
      <c r="T47" s="2">
        <f t="shared" si="21"/>
        <v>3.9</v>
      </c>
      <c r="U47" s="7">
        <v>1.8356481481481481E-2</v>
      </c>
      <c r="V47" s="4">
        <f t="shared" si="22"/>
        <v>4.7067901234567897E-3</v>
      </c>
      <c r="W47" s="12">
        <f t="shared" si="23"/>
        <v>1.2473937449879711</v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>
        <v>2800</v>
      </c>
      <c r="AI47" s="6">
        <v>90</v>
      </c>
      <c r="AJ47" s="2">
        <f t="shared" si="29"/>
        <v>3.7</v>
      </c>
      <c r="AK47" s="7">
        <v>1.7847222222222223E-2</v>
      </c>
      <c r="AL47" s="4">
        <f t="shared" si="27"/>
        <v>4.8235735735735735E-3</v>
      </c>
      <c r="AM47" s="12">
        <f t="shared" si="28"/>
        <v>1.4932286812674744</v>
      </c>
    </row>
    <row r="48" spans="1:39" x14ac:dyDescent="0.3">
      <c r="A48" s="46" t="s">
        <v>11</v>
      </c>
      <c r="B48" s="6">
        <v>2940</v>
      </c>
      <c r="C48" s="6">
        <v>65</v>
      </c>
      <c r="D48" s="2">
        <f t="shared" si="15"/>
        <v>3.59</v>
      </c>
      <c r="E48" s="7">
        <v>2.2418981481481481E-2</v>
      </c>
      <c r="F48" s="4">
        <f t="shared" si="16"/>
        <v>6.2448416382956777E-3</v>
      </c>
      <c r="G48" s="12">
        <f t="shared" si="17"/>
        <v>1.4745289346015835</v>
      </c>
      <c r="I48" s="46" t="s">
        <v>11</v>
      </c>
      <c r="J48" s="6">
        <v>3700</v>
      </c>
      <c r="K48" s="6">
        <v>40</v>
      </c>
      <c r="L48" s="2">
        <f t="shared" si="18"/>
        <v>4.0999999999999996</v>
      </c>
      <c r="M48" s="7">
        <v>2.0891203703703703E-2</v>
      </c>
      <c r="N48" s="4">
        <f t="shared" si="19"/>
        <v>5.0954155374887088E-3</v>
      </c>
      <c r="O48" s="12">
        <f t="shared" si="20"/>
        <v>1.357243468222785</v>
      </c>
      <c r="Q48" s="11" t="s">
        <v>11</v>
      </c>
      <c r="R48" s="6">
        <v>3700</v>
      </c>
      <c r="S48" s="6">
        <v>100</v>
      </c>
      <c r="T48" s="2">
        <f t="shared" si="21"/>
        <v>4.7</v>
      </c>
      <c r="U48" s="7">
        <v>2.298611111111111E-2</v>
      </c>
      <c r="V48" s="4">
        <f t="shared" si="22"/>
        <v>4.8906619385342782E-3</v>
      </c>
      <c r="W48" s="12">
        <f t="shared" si="23"/>
        <v>1.2961234622668871</v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>
        <v>3000</v>
      </c>
      <c r="AI48" s="6">
        <v>75</v>
      </c>
      <c r="AJ48" s="2">
        <f t="shared" si="29"/>
        <v>3.75</v>
      </c>
      <c r="AK48" s="7">
        <v>1.6620370370370372E-2</v>
      </c>
      <c r="AL48" s="4">
        <f t="shared" si="27"/>
        <v>4.4320987654320994E-3</v>
      </c>
      <c r="AM48" s="12">
        <f t="shared" si="28"/>
        <v>1.3720402298850578</v>
      </c>
    </row>
    <row r="49" spans="1:39" x14ac:dyDescent="0.3">
      <c r="A49" s="46" t="s">
        <v>12</v>
      </c>
      <c r="B49" s="6">
        <v>2850</v>
      </c>
      <c r="C49" s="6">
        <v>70</v>
      </c>
      <c r="D49" s="2">
        <f t="shared" si="15"/>
        <v>3.55</v>
      </c>
      <c r="E49" s="7">
        <v>1.8333333333333333E-2</v>
      </c>
      <c r="F49" s="4">
        <f t="shared" si="16"/>
        <v>5.1643192488262917E-3</v>
      </c>
      <c r="G49" s="12">
        <f t="shared" si="17"/>
        <v>1.219396519715835</v>
      </c>
      <c r="I49" s="46" t="s">
        <v>12</v>
      </c>
      <c r="J49" s="6">
        <v>3300</v>
      </c>
      <c r="K49" s="6">
        <v>40</v>
      </c>
      <c r="L49" s="2">
        <f t="shared" si="18"/>
        <v>3.7</v>
      </c>
      <c r="M49" s="7">
        <v>1.849537037037037E-2</v>
      </c>
      <c r="N49" s="4">
        <f t="shared" si="19"/>
        <v>4.9987487487487487E-3</v>
      </c>
      <c r="O49" s="12">
        <f t="shared" si="20"/>
        <v>1.3314947600661886</v>
      </c>
      <c r="Q49" s="11" t="s">
        <v>12</v>
      </c>
      <c r="R49" s="6">
        <v>3300</v>
      </c>
      <c r="S49" s="6">
        <v>45</v>
      </c>
      <c r="T49" s="2">
        <f t="shared" si="21"/>
        <v>3.75</v>
      </c>
      <c r="U49" s="7">
        <v>2.2581018518518518E-2</v>
      </c>
      <c r="V49" s="4">
        <f t="shared" si="22"/>
        <v>6.0216049382716044E-3</v>
      </c>
      <c r="W49" s="12">
        <f t="shared" si="23"/>
        <v>1.5958460304731352</v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>
        <v>3100</v>
      </c>
      <c r="AI49" s="6">
        <v>90</v>
      </c>
      <c r="AJ49" s="2">
        <f t="shared" si="29"/>
        <v>4</v>
      </c>
      <c r="AK49" s="7">
        <v>2.2314814814814815E-2</v>
      </c>
      <c r="AL49" s="4">
        <f t="shared" si="27"/>
        <v>5.5787037037037038E-3</v>
      </c>
      <c r="AM49" s="12">
        <f t="shared" si="28"/>
        <v>1.7269935344827589</v>
      </c>
    </row>
    <row r="50" spans="1:39" x14ac:dyDescent="0.3">
      <c r="A50" s="46" t="s">
        <v>13</v>
      </c>
      <c r="B50" s="6">
        <v>3430</v>
      </c>
      <c r="C50" s="6">
        <v>85</v>
      </c>
      <c r="D50" s="2">
        <f t="shared" si="15"/>
        <v>4.28</v>
      </c>
      <c r="E50" s="7">
        <v>1.8472222222222223E-2</v>
      </c>
      <c r="F50" s="4">
        <f t="shared" si="16"/>
        <v>4.3159397715472484E-3</v>
      </c>
      <c r="G50" s="12">
        <f t="shared" si="17"/>
        <v>1.019077575020942</v>
      </c>
      <c r="I50" s="46" t="s">
        <v>13</v>
      </c>
      <c r="J50" s="6">
        <v>3800</v>
      </c>
      <c r="K50" s="6">
        <v>65</v>
      </c>
      <c r="L50" s="2">
        <f t="shared" si="18"/>
        <v>4.45</v>
      </c>
      <c r="M50" s="7">
        <v>1.7951388888888888E-2</v>
      </c>
      <c r="N50" s="4">
        <f t="shared" si="19"/>
        <v>4.034019975031211E-3</v>
      </c>
      <c r="O50" s="12">
        <f t="shared" si="20"/>
        <v>1.0745241916991515</v>
      </c>
      <c r="Q50" s="11" t="s">
        <v>13</v>
      </c>
      <c r="R50" s="6">
        <v>3900</v>
      </c>
      <c r="S50" s="6">
        <v>95</v>
      </c>
      <c r="T50" s="2">
        <f t="shared" si="21"/>
        <v>4.8499999999999996</v>
      </c>
      <c r="U50" s="7">
        <v>1.9444444444444445E-2</v>
      </c>
      <c r="V50" s="4">
        <f t="shared" si="22"/>
        <v>4.0091638029782365E-3</v>
      </c>
      <c r="W50" s="12">
        <f t="shared" si="23"/>
        <v>1.0625087839681215</v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>
        <v>3400</v>
      </c>
      <c r="AI50" s="6">
        <v>110</v>
      </c>
      <c r="AJ50" s="2">
        <f t="shared" si="29"/>
        <v>4.5</v>
      </c>
      <c r="AK50" s="7">
        <v>2.0162037037037037E-2</v>
      </c>
      <c r="AL50" s="4">
        <f t="shared" si="27"/>
        <v>4.4804526748971193E-3</v>
      </c>
      <c r="AM50" s="12">
        <f t="shared" si="28"/>
        <v>1.3870090996168585</v>
      </c>
    </row>
    <row r="51" spans="1:39" x14ac:dyDescent="0.3">
      <c r="A51" s="46" t="s">
        <v>14</v>
      </c>
      <c r="B51" s="6">
        <v>3660</v>
      </c>
      <c r="C51" s="6">
        <v>95</v>
      </c>
      <c r="D51" s="2">
        <f t="shared" si="15"/>
        <v>4.6100000000000003</v>
      </c>
      <c r="E51" s="7">
        <v>2.8310185185185185E-2</v>
      </c>
      <c r="F51" s="4">
        <f t="shared" si="16"/>
        <v>6.1410380011247684E-3</v>
      </c>
      <c r="G51" s="12">
        <f t="shared" si="17"/>
        <v>1.4500188708736643</v>
      </c>
      <c r="I51" s="46" t="s">
        <v>14</v>
      </c>
      <c r="J51" s="6">
        <v>4500</v>
      </c>
      <c r="K51" s="6">
        <v>55</v>
      </c>
      <c r="L51" s="2">
        <f t="shared" si="18"/>
        <v>5.05</v>
      </c>
      <c r="M51" s="7">
        <v>2.6944444444444441E-2</v>
      </c>
      <c r="N51" s="4">
        <f t="shared" si="19"/>
        <v>5.3355335533553355E-3</v>
      </c>
      <c r="O51" s="12">
        <f t="shared" si="20"/>
        <v>1.4212026500088133</v>
      </c>
      <c r="Q51" s="11" t="s">
        <v>14</v>
      </c>
      <c r="R51" s="6">
        <v>4100</v>
      </c>
      <c r="S51" s="6">
        <v>40</v>
      </c>
      <c r="T51" s="2">
        <f t="shared" si="21"/>
        <v>4.5</v>
      </c>
      <c r="U51" s="7">
        <v>2.5740740740740745E-2</v>
      </c>
      <c r="V51" s="4">
        <f t="shared" si="22"/>
        <v>5.7201646090534984E-3</v>
      </c>
      <c r="W51" s="12">
        <f t="shared" si="23"/>
        <v>1.5159582999198076</v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>
        <v>3400</v>
      </c>
      <c r="AI51" s="6">
        <v>110</v>
      </c>
      <c r="AJ51" s="2">
        <f t="shared" si="29"/>
        <v>4.5</v>
      </c>
      <c r="AK51" s="7">
        <v>2.1875000000000002E-2</v>
      </c>
      <c r="AL51" s="4">
        <f t="shared" si="27"/>
        <v>4.8611111111111112E-3</v>
      </c>
      <c r="AM51" s="12">
        <f t="shared" si="28"/>
        <v>1.5048491379310347</v>
      </c>
    </row>
    <row r="52" spans="1:39" x14ac:dyDescent="0.3">
      <c r="A52" s="46" t="s">
        <v>15</v>
      </c>
      <c r="B52" s="6">
        <v>4390</v>
      </c>
      <c r="C52" s="6">
        <v>115</v>
      </c>
      <c r="D52" s="2">
        <f t="shared" si="15"/>
        <v>5.54</v>
      </c>
      <c r="E52" s="7">
        <v>2.1828703703703701E-2</v>
      </c>
      <c r="F52" s="4">
        <f t="shared" si="16"/>
        <v>3.9401992244952532E-3</v>
      </c>
      <c r="G52" s="12">
        <f t="shared" si="17"/>
        <v>0.93035790194971235</v>
      </c>
      <c r="I52" s="46" t="s">
        <v>15</v>
      </c>
      <c r="J52" s="6">
        <v>5100</v>
      </c>
      <c r="K52" s="6">
        <v>90</v>
      </c>
      <c r="L52" s="2">
        <f t="shared" si="18"/>
        <v>6</v>
      </c>
      <c r="M52" s="7">
        <v>2.4861111111111108E-2</v>
      </c>
      <c r="N52" s="4">
        <f t="shared" si="19"/>
        <v>4.1435185185185177E-3</v>
      </c>
      <c r="O52" s="12">
        <f t="shared" si="20"/>
        <v>1.1036908380373425</v>
      </c>
      <c r="Q52" s="11" t="s">
        <v>15</v>
      </c>
      <c r="R52" s="6">
        <v>5200</v>
      </c>
      <c r="S52" s="6">
        <v>140</v>
      </c>
      <c r="T52" s="2">
        <f t="shared" si="21"/>
        <v>6.6</v>
      </c>
      <c r="U52" s="7">
        <v>2.6261574074074076E-2</v>
      </c>
      <c r="V52" s="4">
        <f t="shared" si="22"/>
        <v>3.9790263748597085E-3</v>
      </c>
      <c r="W52" s="12">
        <f t="shared" si="23"/>
        <v>1.0545217613180724</v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>
        <v>4300</v>
      </c>
      <c r="AI52" s="6">
        <v>120</v>
      </c>
      <c r="AJ52" s="2">
        <f t="shared" si="29"/>
        <v>5.5</v>
      </c>
      <c r="AK52" s="7">
        <v>2.1979166666666664E-2</v>
      </c>
      <c r="AL52" s="4">
        <f t="shared" si="27"/>
        <v>3.9962121212121209E-3</v>
      </c>
      <c r="AM52" s="12">
        <f t="shared" si="28"/>
        <v>1.2371032523510972</v>
      </c>
    </row>
    <row r="53" spans="1:39" x14ac:dyDescent="0.3">
      <c r="A53" s="46" t="s">
        <v>34</v>
      </c>
      <c r="B53" s="6">
        <v>3710</v>
      </c>
      <c r="C53" s="6">
        <v>95</v>
      </c>
      <c r="D53" s="2">
        <f t="shared" si="15"/>
        <v>4.66</v>
      </c>
      <c r="E53" s="7">
        <v>3.8981481481481485E-2</v>
      </c>
      <c r="F53" s="4">
        <f t="shared" si="16"/>
        <v>8.3651247814337942E-3</v>
      </c>
      <c r="G53" s="12">
        <f t="shared" si="17"/>
        <v>1.97516914698628</v>
      </c>
      <c r="I53" s="46" t="s">
        <v>34</v>
      </c>
      <c r="J53" s="6">
        <v>4500</v>
      </c>
      <c r="K53" s="6">
        <v>65</v>
      </c>
      <c r="L53" s="2">
        <f t="shared" si="18"/>
        <v>5.15</v>
      </c>
      <c r="M53" s="7">
        <v>2.3402777777777783E-2</v>
      </c>
      <c r="N53" s="4">
        <f t="shared" si="19"/>
        <v>4.5442286947141326E-3</v>
      </c>
      <c r="O53" s="12">
        <f t="shared" si="20"/>
        <v>1.2104262485824739</v>
      </c>
      <c r="Q53" s="11" t="s">
        <v>34</v>
      </c>
      <c r="R53" s="6">
        <v>4200</v>
      </c>
      <c r="S53" s="6">
        <v>110</v>
      </c>
      <c r="T53" s="2">
        <f t="shared" si="21"/>
        <v>5.3</v>
      </c>
      <c r="U53" s="7">
        <v>2.5416666666666667E-2</v>
      </c>
      <c r="V53" s="4">
        <f t="shared" si="22"/>
        <v>4.7955974842767302E-3</v>
      </c>
      <c r="W53" s="12">
        <f t="shared" si="23"/>
        <v>1.2709294760254801</v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>
        <v>4100</v>
      </c>
      <c r="AI53" s="6">
        <v>150</v>
      </c>
      <c r="AJ53" s="2">
        <f t="shared" si="29"/>
        <v>5.6</v>
      </c>
      <c r="AK53" s="7">
        <v>2.2604166666666665E-2</v>
      </c>
      <c r="AL53" s="4">
        <f t="shared" si="27"/>
        <v>4.0364583333333329E-3</v>
      </c>
      <c r="AM53" s="12">
        <f t="shared" si="28"/>
        <v>1.2495622306034482</v>
      </c>
    </row>
    <row r="54" spans="1:39" x14ac:dyDescent="0.3">
      <c r="A54" s="46" t="s">
        <v>35</v>
      </c>
      <c r="B54" s="6">
        <v>4650</v>
      </c>
      <c r="C54" s="6">
        <v>130</v>
      </c>
      <c r="D54" s="2">
        <f t="shared" si="15"/>
        <v>5.95</v>
      </c>
      <c r="E54" s="7">
        <v>2.7731481481481478E-2</v>
      </c>
      <c r="F54" s="4">
        <f t="shared" si="16"/>
        <v>4.6607531901649542E-3</v>
      </c>
      <c r="G54" s="12">
        <f t="shared" si="17"/>
        <v>1.1004947497452409</v>
      </c>
      <c r="I54" s="46" t="s">
        <v>35</v>
      </c>
      <c r="J54" s="6">
        <v>5800</v>
      </c>
      <c r="K54" s="6">
        <v>70</v>
      </c>
      <c r="L54" s="2">
        <f t="shared" si="18"/>
        <v>6.5</v>
      </c>
      <c r="M54" s="7">
        <v>2.5046296296296299E-2</v>
      </c>
      <c r="N54" s="4">
        <f t="shared" si="19"/>
        <v>3.8532763532763536E-3</v>
      </c>
      <c r="O54" s="12">
        <f t="shared" si="20"/>
        <v>1.0263803066234678</v>
      </c>
      <c r="Q54" s="11" t="s">
        <v>35</v>
      </c>
      <c r="R54" s="6">
        <v>5400</v>
      </c>
      <c r="S54" s="6">
        <v>80</v>
      </c>
      <c r="T54" s="2">
        <f t="shared" si="21"/>
        <v>6.2</v>
      </c>
      <c r="U54" s="7">
        <v>2.6400462962962962E-2</v>
      </c>
      <c r="V54" s="4">
        <f t="shared" si="22"/>
        <v>4.2581391875746713E-3</v>
      </c>
      <c r="W54" s="12">
        <f t="shared" si="23"/>
        <v>1.1284922523734382</v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>
        <v>4700</v>
      </c>
      <c r="AI54" s="6">
        <v>135</v>
      </c>
      <c r="AJ54" s="2">
        <f t="shared" si="29"/>
        <v>6.05</v>
      </c>
      <c r="AK54" s="7">
        <v>2.0462962962962964E-2</v>
      </c>
      <c r="AL54" s="4">
        <f t="shared" si="27"/>
        <v>3.3823079277624734E-3</v>
      </c>
      <c r="AM54" s="12">
        <f t="shared" si="28"/>
        <v>1.0470575662581934</v>
      </c>
    </row>
    <row r="55" spans="1:39" x14ac:dyDescent="0.3">
      <c r="A55" s="46" t="s">
        <v>36</v>
      </c>
      <c r="B55" s="6">
        <v>3890</v>
      </c>
      <c r="C55" s="6">
        <v>110</v>
      </c>
      <c r="D55" s="2">
        <f t="shared" si="15"/>
        <v>4.99</v>
      </c>
      <c r="E55" s="7">
        <v>2.4166666666666666E-2</v>
      </c>
      <c r="F55" s="4">
        <f t="shared" si="16"/>
        <v>4.8430193720774882E-3</v>
      </c>
      <c r="G55" s="12">
        <f t="shared" si="17"/>
        <v>1.1435313509268099</v>
      </c>
      <c r="I55" s="46" t="s">
        <v>36</v>
      </c>
      <c r="J55" s="6">
        <v>5200</v>
      </c>
      <c r="K55" s="6">
        <v>80</v>
      </c>
      <c r="L55" s="2">
        <f t="shared" si="18"/>
        <v>6</v>
      </c>
      <c r="M55" s="7">
        <v>3.1655092592592596E-2</v>
      </c>
      <c r="N55" s="4">
        <f t="shared" si="19"/>
        <v>5.2758487654320993E-3</v>
      </c>
      <c r="O55" s="12">
        <f t="shared" si="20"/>
        <v>1.4053046750615141</v>
      </c>
      <c r="Q55" s="11" t="s">
        <v>36</v>
      </c>
      <c r="R55" s="6">
        <v>4700</v>
      </c>
      <c r="S55" s="6">
        <v>135</v>
      </c>
      <c r="T55" s="2">
        <f t="shared" si="21"/>
        <v>6.05</v>
      </c>
      <c r="U55" s="7">
        <v>3.0925925925925926E-2</v>
      </c>
      <c r="V55" s="4">
        <f t="shared" si="22"/>
        <v>5.1117232935414753E-3</v>
      </c>
      <c r="W55" s="12">
        <f t="shared" si="23"/>
        <v>1.354709153207367</v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>
        <v>4400</v>
      </c>
      <c r="AI55" s="6">
        <v>125</v>
      </c>
      <c r="AJ55" s="2">
        <f t="shared" si="29"/>
        <v>5.65</v>
      </c>
      <c r="AK55" s="7">
        <v>2.5358796296296296E-2</v>
      </c>
      <c r="AL55" s="4">
        <f t="shared" si="27"/>
        <v>4.4882825303179281E-3</v>
      </c>
      <c r="AM55" s="12">
        <f t="shared" si="28"/>
        <v>1.3894329798596277</v>
      </c>
    </row>
    <row r="56" spans="1:39" x14ac:dyDescent="0.3">
      <c r="A56" s="46" t="s">
        <v>37</v>
      </c>
      <c r="B56" s="6">
        <v>4920</v>
      </c>
      <c r="C56" s="6">
        <v>130</v>
      </c>
      <c r="D56" s="2">
        <f t="shared" si="15"/>
        <v>6.22</v>
      </c>
      <c r="E56" s="7">
        <v>2.6342592592592588E-2</v>
      </c>
      <c r="F56" s="4">
        <f t="shared" si="16"/>
        <v>4.235143503632249E-3</v>
      </c>
      <c r="G56" s="12">
        <f t="shared" si="17"/>
        <v>1</v>
      </c>
      <c r="I56" s="46" t="s">
        <v>37</v>
      </c>
      <c r="J56" s="6">
        <v>6200</v>
      </c>
      <c r="K56" s="6">
        <v>90</v>
      </c>
      <c r="L56" s="2">
        <f t="shared" si="18"/>
        <v>7.1</v>
      </c>
      <c r="M56" s="7">
        <v>2.6655092592592591E-2</v>
      </c>
      <c r="N56" s="4">
        <f t="shared" si="19"/>
        <v>3.7542383933229003E-3</v>
      </c>
      <c r="O56" s="12">
        <f t="shared" si="20"/>
        <v>1</v>
      </c>
      <c r="Q56" s="11" t="s">
        <v>37</v>
      </c>
      <c r="R56" s="6">
        <v>6100</v>
      </c>
      <c r="S56" s="6">
        <v>155</v>
      </c>
      <c r="T56" s="2">
        <f t="shared" si="21"/>
        <v>7.65</v>
      </c>
      <c r="U56" s="7">
        <v>2.8865740740740744E-2</v>
      </c>
      <c r="V56" s="4">
        <f t="shared" si="22"/>
        <v>3.7732994432340839E-3</v>
      </c>
      <c r="W56" s="12">
        <f t="shared" si="23"/>
        <v>1</v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>
        <v>5100</v>
      </c>
      <c r="AI56" s="6">
        <v>155</v>
      </c>
      <c r="AJ56" s="2">
        <f t="shared" si="29"/>
        <v>6.65</v>
      </c>
      <c r="AK56" s="7">
        <v>2.148148148148148E-2</v>
      </c>
      <c r="AL56" s="4">
        <f t="shared" si="27"/>
        <v>3.2302979671400721E-3</v>
      </c>
      <c r="AM56" s="12">
        <f t="shared" si="28"/>
        <v>1</v>
      </c>
    </row>
    <row r="57" spans="1:39" x14ac:dyDescent="0.3">
      <c r="A57" s="46" t="s">
        <v>17</v>
      </c>
      <c r="B57" s="6">
        <v>3710</v>
      </c>
      <c r="C57" s="6">
        <v>95</v>
      </c>
      <c r="D57" s="2">
        <f t="shared" si="15"/>
        <v>4.66</v>
      </c>
      <c r="E57" s="7">
        <v>4.2418981481481481E-2</v>
      </c>
      <c r="F57" s="4">
        <f t="shared" si="16"/>
        <v>9.1027857256398021E-3</v>
      </c>
      <c r="G57" s="12">
        <f t="shared" si="17"/>
        <v>2.1493452861356044</v>
      </c>
      <c r="I57" s="46" t="s">
        <v>17</v>
      </c>
      <c r="J57" s="6">
        <v>4500</v>
      </c>
      <c r="K57" s="6">
        <v>65</v>
      </c>
      <c r="L57" s="2">
        <f t="shared" si="18"/>
        <v>5.15</v>
      </c>
      <c r="M57" s="7">
        <v>3.2326388888888884E-2</v>
      </c>
      <c r="N57" s="4">
        <f t="shared" si="19"/>
        <v>6.2769687162891035E-3</v>
      </c>
      <c r="O57" s="12">
        <f t="shared" si="20"/>
        <v>1.6719686015286095</v>
      </c>
      <c r="Q57" s="11" t="s">
        <v>17</v>
      </c>
      <c r="R57" s="6">
        <v>4200</v>
      </c>
      <c r="S57" s="6">
        <v>110</v>
      </c>
      <c r="T57" s="2">
        <f t="shared" si="21"/>
        <v>5.3</v>
      </c>
      <c r="U57" s="7">
        <v>4.0775462962962965E-2</v>
      </c>
      <c r="V57" s="4">
        <f t="shared" si="22"/>
        <v>7.6934835779175412E-3</v>
      </c>
      <c r="W57" s="12">
        <f t="shared" si="23"/>
        <v>2.03892738799534</v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>
        <v>4100</v>
      </c>
      <c r="AI57" s="6">
        <v>150</v>
      </c>
      <c r="AJ57" s="2">
        <f t="shared" si="29"/>
        <v>5.6</v>
      </c>
      <c r="AK57" s="7">
        <v>2.8078703703703703E-2</v>
      </c>
      <c r="AL57" s="4">
        <f t="shared" si="27"/>
        <v>5.0140542328042329E-3</v>
      </c>
      <c r="AM57" s="12">
        <f t="shared" si="28"/>
        <v>1.5521955818965518</v>
      </c>
    </row>
    <row r="58" spans="1:39" x14ac:dyDescent="0.3">
      <c r="A58" s="46" t="s">
        <v>18</v>
      </c>
      <c r="B58" s="6">
        <v>4650</v>
      </c>
      <c r="C58" s="6">
        <v>130</v>
      </c>
      <c r="D58" s="2">
        <f t="shared" si="15"/>
        <v>5.95</v>
      </c>
      <c r="E58" s="7">
        <v>2.2650462962962966E-2</v>
      </c>
      <c r="F58" s="4">
        <f t="shared" si="16"/>
        <v>3.8068004979769691E-3</v>
      </c>
      <c r="G58" s="12">
        <f t="shared" si="17"/>
        <v>0.89885986028857967</v>
      </c>
      <c r="I58" s="46" t="s">
        <v>18</v>
      </c>
      <c r="J58" s="6">
        <v>5800</v>
      </c>
      <c r="K58" s="6">
        <v>70</v>
      </c>
      <c r="L58" s="2">
        <f t="shared" si="18"/>
        <v>6.5</v>
      </c>
      <c r="M58" s="7">
        <v>3.8159722222222227E-2</v>
      </c>
      <c r="N58" s="4">
        <f t="shared" si="19"/>
        <v>5.870726495726496E-3</v>
      </c>
      <c r="O58" s="12">
        <f t="shared" si="20"/>
        <v>1.5637596446107085</v>
      </c>
      <c r="Q58" s="11" t="s">
        <v>18</v>
      </c>
      <c r="R58" s="6">
        <v>5400</v>
      </c>
      <c r="S58" s="6">
        <v>80</v>
      </c>
      <c r="T58" s="2">
        <f t="shared" si="21"/>
        <v>6.2</v>
      </c>
      <c r="U58" s="7">
        <v>2.3993055555555556E-2</v>
      </c>
      <c r="V58" s="4">
        <f t="shared" si="22"/>
        <v>3.8698476702508961E-3</v>
      </c>
      <c r="W58" s="12">
        <f t="shared" si="23"/>
        <v>1.0255872157694597</v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>
        <v>4700</v>
      </c>
      <c r="AI58" s="6">
        <v>135</v>
      </c>
      <c r="AJ58" s="2">
        <f t="shared" si="29"/>
        <v>6.05</v>
      </c>
      <c r="AK58" s="7">
        <v>2.3969907407407409E-2</v>
      </c>
      <c r="AL58" s="4">
        <f t="shared" si="27"/>
        <v>3.9619681665136212E-3</v>
      </c>
      <c r="AM58" s="12">
        <f t="shared" si="28"/>
        <v>1.2265023867198634</v>
      </c>
    </row>
    <row r="59" spans="1:39" x14ac:dyDescent="0.3">
      <c r="A59" s="46" t="s">
        <v>19</v>
      </c>
      <c r="B59" s="6">
        <v>3660</v>
      </c>
      <c r="C59" s="6">
        <v>95</v>
      </c>
      <c r="D59" s="2">
        <f t="shared" si="15"/>
        <v>4.6100000000000003</v>
      </c>
      <c r="E59" s="7">
        <v>2.8067129629629626E-2</v>
      </c>
      <c r="F59" s="4">
        <f t="shared" si="16"/>
        <v>6.0883144532819138E-3</v>
      </c>
      <c r="G59" s="12">
        <f t="shared" si="17"/>
        <v>1.4375698127018133</v>
      </c>
      <c r="I59" s="46" t="s">
        <v>19</v>
      </c>
      <c r="J59" s="6">
        <v>4500</v>
      </c>
      <c r="K59" s="6">
        <v>55</v>
      </c>
      <c r="L59" s="2">
        <f t="shared" si="18"/>
        <v>5.05</v>
      </c>
      <c r="M59" s="7">
        <v>3.3784722222222223E-2</v>
      </c>
      <c r="N59" s="4">
        <f t="shared" si="19"/>
        <v>6.6900440044004401E-3</v>
      </c>
      <c r="O59" s="12">
        <f t="shared" si="20"/>
        <v>1.7819976526528034</v>
      </c>
      <c r="Q59" s="11" t="s">
        <v>19</v>
      </c>
      <c r="R59" s="6">
        <v>4100</v>
      </c>
      <c r="S59" s="6">
        <v>40</v>
      </c>
      <c r="T59" s="2">
        <f t="shared" si="21"/>
        <v>4.5</v>
      </c>
      <c r="U59" s="7">
        <v>2.9571759259259259E-2</v>
      </c>
      <c r="V59" s="4">
        <f t="shared" si="22"/>
        <v>6.5715020576131685E-3</v>
      </c>
      <c r="W59" s="12">
        <f t="shared" si="23"/>
        <v>1.741579791499599</v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>
        <v>3400</v>
      </c>
      <c r="AI59" s="6">
        <v>110</v>
      </c>
      <c r="AJ59" s="2">
        <f t="shared" si="29"/>
        <v>4.5</v>
      </c>
      <c r="AK59" s="7">
        <v>2.3124999999999996E-2</v>
      </c>
      <c r="AL59" s="4">
        <f t="shared" si="27"/>
        <v>5.1388888888888882E-3</v>
      </c>
      <c r="AM59" s="12">
        <f t="shared" si="28"/>
        <v>1.5908405172413793</v>
      </c>
    </row>
    <row r="60" spans="1:39" x14ac:dyDescent="0.3">
      <c r="A60" s="46" t="s">
        <v>20</v>
      </c>
      <c r="B60" s="6">
        <v>4390</v>
      </c>
      <c r="C60" s="6">
        <v>115</v>
      </c>
      <c r="D60" s="2">
        <f t="shared" si="15"/>
        <v>5.54</v>
      </c>
      <c r="E60" s="7">
        <v>2.1863425925925925E-2</v>
      </c>
      <c r="F60" s="4">
        <f t="shared" si="16"/>
        <v>3.9464667736328384E-3</v>
      </c>
      <c r="G60" s="12">
        <f t="shared" si="17"/>
        <v>0.93183779256787203</v>
      </c>
      <c r="I60" s="46" t="s">
        <v>20</v>
      </c>
      <c r="J60" s="6">
        <v>5100</v>
      </c>
      <c r="K60" s="6">
        <v>90</v>
      </c>
      <c r="L60" s="2">
        <f t="shared" si="18"/>
        <v>6</v>
      </c>
      <c r="M60" s="7">
        <v>3.1134259259259261E-2</v>
      </c>
      <c r="N60" s="4">
        <f t="shared" si="19"/>
        <v>5.1890432098765432E-3</v>
      </c>
      <c r="O60" s="12">
        <f t="shared" si="20"/>
        <v>1.3821826602981617</v>
      </c>
      <c r="Q60" s="11" t="s">
        <v>20</v>
      </c>
      <c r="R60" s="6">
        <v>5200</v>
      </c>
      <c r="S60" s="6">
        <v>140</v>
      </c>
      <c r="T60" s="2">
        <f t="shared" si="21"/>
        <v>6.6</v>
      </c>
      <c r="U60" s="7">
        <v>2.5868055555555557E-2</v>
      </c>
      <c r="V60" s="4">
        <f t="shared" si="22"/>
        <v>3.9194023569023573E-3</v>
      </c>
      <c r="W60" s="12">
        <f t="shared" si="23"/>
        <v>1.0387202012101773</v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>
        <v>4300</v>
      </c>
      <c r="AI60" s="6">
        <v>120</v>
      </c>
      <c r="AJ60" s="2">
        <f t="shared" si="29"/>
        <v>5.5</v>
      </c>
      <c r="AK60" s="7">
        <v>2.361111111111111E-2</v>
      </c>
      <c r="AL60" s="4">
        <f t="shared" si="27"/>
        <v>4.2929292929292928E-3</v>
      </c>
      <c r="AM60" s="12">
        <f t="shared" si="28"/>
        <v>1.3289576802507839</v>
      </c>
    </row>
    <row r="61" spans="1:39" x14ac:dyDescent="0.3">
      <c r="A61" s="46" t="s">
        <v>21</v>
      </c>
      <c r="B61" s="6">
        <v>2920</v>
      </c>
      <c r="C61" s="6">
        <v>75</v>
      </c>
      <c r="D61" s="2">
        <f t="shared" si="15"/>
        <v>3.67</v>
      </c>
      <c r="E61" s="7">
        <v>2.3483796296296298E-2</v>
      </c>
      <c r="F61" s="4">
        <f t="shared" si="16"/>
        <v>6.3988545766474926E-3</v>
      </c>
      <c r="G61" s="12">
        <f t="shared" si="17"/>
        <v>1.5108943938167734</v>
      </c>
      <c r="I61" s="46" t="s">
        <v>21</v>
      </c>
      <c r="J61" s="6">
        <v>3400</v>
      </c>
      <c r="K61" s="6">
        <v>40</v>
      </c>
      <c r="L61" s="2">
        <f t="shared" si="18"/>
        <v>3.8</v>
      </c>
      <c r="M61" s="7">
        <v>2.4016203703703706E-2</v>
      </c>
      <c r="N61" s="4">
        <f t="shared" si="19"/>
        <v>6.3200536062378177E-3</v>
      </c>
      <c r="O61" s="12">
        <f t="shared" si="20"/>
        <v>1.683444934524762</v>
      </c>
      <c r="Q61" s="11" t="s">
        <v>21</v>
      </c>
      <c r="R61" s="6">
        <v>3500</v>
      </c>
      <c r="S61" s="6">
        <v>80</v>
      </c>
      <c r="T61" s="2">
        <f t="shared" si="21"/>
        <v>4.3</v>
      </c>
      <c r="U61" s="7">
        <v>2.8310185185185185E-2</v>
      </c>
      <c r="V61" s="4">
        <f t="shared" si="22"/>
        <v>6.5837639965546941E-3</v>
      </c>
      <c r="W61" s="12">
        <f t="shared" si="23"/>
        <v>1.744829451147871</v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>
        <v>3300</v>
      </c>
      <c r="AI61" s="6">
        <v>110</v>
      </c>
      <c r="AJ61" s="2">
        <f t="shared" si="29"/>
        <v>4.4000000000000004</v>
      </c>
      <c r="AK61" s="7">
        <v>2.6805555555555555E-2</v>
      </c>
      <c r="AL61" s="4">
        <f t="shared" si="27"/>
        <v>6.0921717171717165E-3</v>
      </c>
      <c r="AM61" s="12">
        <f t="shared" si="28"/>
        <v>1.8859472962382444</v>
      </c>
    </row>
    <row r="62" spans="1:39" x14ac:dyDescent="0.3">
      <c r="A62" s="46" t="s">
        <v>22</v>
      </c>
      <c r="B62" s="6">
        <v>3930</v>
      </c>
      <c r="C62" s="6">
        <v>110</v>
      </c>
      <c r="D62" s="2">
        <f t="shared" si="15"/>
        <v>5.03</v>
      </c>
      <c r="E62" s="7">
        <v>2.0625000000000001E-2</v>
      </c>
      <c r="F62" s="4">
        <f t="shared" si="16"/>
        <v>4.1003976143141156E-3</v>
      </c>
      <c r="G62" s="12">
        <f t="shared" si="17"/>
        <v>0.96818386692149405</v>
      </c>
      <c r="I62" s="46" t="s">
        <v>22</v>
      </c>
      <c r="J62" s="6">
        <v>5400</v>
      </c>
      <c r="K62" s="6">
        <v>55</v>
      </c>
      <c r="L62" s="2">
        <f t="shared" si="18"/>
        <v>5.95</v>
      </c>
      <c r="M62" s="7">
        <v>3.0613425925925929E-2</v>
      </c>
      <c r="N62" s="4">
        <f t="shared" si="19"/>
        <v>5.1451136009959542E-3</v>
      </c>
      <c r="O62" s="12">
        <f t="shared" si="20"/>
        <v>1.3704813232283797</v>
      </c>
      <c r="Q62" s="11" t="s">
        <v>22</v>
      </c>
      <c r="R62" s="6">
        <v>5000</v>
      </c>
      <c r="S62" s="6">
        <v>130</v>
      </c>
      <c r="T62" s="2">
        <f t="shared" si="21"/>
        <v>6.3</v>
      </c>
      <c r="U62" s="7">
        <v>2.5231481481481483E-2</v>
      </c>
      <c r="V62" s="4">
        <f t="shared" si="22"/>
        <v>4.0049970605526165E-3</v>
      </c>
      <c r="W62" s="12">
        <f t="shared" si="23"/>
        <v>1.061404513689999</v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>
        <v>4000</v>
      </c>
      <c r="AI62" s="6">
        <v>140</v>
      </c>
      <c r="AJ62" s="2">
        <f t="shared" si="29"/>
        <v>5.4</v>
      </c>
      <c r="AK62" s="7">
        <v>2.224537037037037E-2</v>
      </c>
      <c r="AL62" s="4">
        <f t="shared" si="27"/>
        <v>4.1195130315500681E-3</v>
      </c>
      <c r="AM62" s="12">
        <f t="shared" si="28"/>
        <v>1.2752733876117497</v>
      </c>
    </row>
    <row r="63" spans="1:39" x14ac:dyDescent="0.3">
      <c r="A63" s="46" t="s">
        <v>23</v>
      </c>
      <c r="B63" s="6">
        <v>2920</v>
      </c>
      <c r="C63" s="6">
        <v>75</v>
      </c>
      <c r="D63" s="2">
        <f t="shared" si="15"/>
        <v>3.67</v>
      </c>
      <c r="E63" s="7">
        <v>2.6168981481481477E-2</v>
      </c>
      <c r="F63" s="4">
        <f t="shared" si="16"/>
        <v>7.1305126652538089E-3</v>
      </c>
      <c r="G63" s="12">
        <f t="shared" si="17"/>
        <v>1.6836531416558522</v>
      </c>
      <c r="I63" s="46" t="s">
        <v>23</v>
      </c>
      <c r="J63" s="6">
        <v>3400</v>
      </c>
      <c r="K63" s="6">
        <v>40</v>
      </c>
      <c r="L63" s="2">
        <f t="shared" si="18"/>
        <v>3.8</v>
      </c>
      <c r="M63" s="7">
        <v>2.7106481481481481E-2</v>
      </c>
      <c r="N63" s="4">
        <f t="shared" si="19"/>
        <v>7.1332846003898638E-3</v>
      </c>
      <c r="O63" s="12">
        <f t="shared" si="20"/>
        <v>1.9000617044130084</v>
      </c>
      <c r="Q63" s="11" t="s">
        <v>23</v>
      </c>
      <c r="R63" s="6">
        <v>3500</v>
      </c>
      <c r="S63" s="6">
        <v>80</v>
      </c>
      <c r="T63" s="2">
        <f t="shared" si="21"/>
        <v>4.3</v>
      </c>
      <c r="U63" s="7">
        <v>2.9270833333333333E-2</v>
      </c>
      <c r="V63" s="4">
        <f t="shared" si="22"/>
        <v>6.807170542635659E-3</v>
      </c>
      <c r="W63" s="12">
        <f t="shared" si="23"/>
        <v>1.8040366647395609</v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>
        <v>3300</v>
      </c>
      <c r="AI63" s="6">
        <v>110</v>
      </c>
      <c r="AJ63" s="2">
        <f t="shared" si="29"/>
        <v>4.4000000000000004</v>
      </c>
      <c r="AK63" s="7">
        <v>2.508101851851852E-2</v>
      </c>
      <c r="AL63" s="4">
        <f t="shared" si="27"/>
        <v>5.7002314814814815E-3</v>
      </c>
      <c r="AM63" s="12">
        <f t="shared" si="28"/>
        <v>1.7646147629310347</v>
      </c>
    </row>
    <row r="64" spans="1:39" x14ac:dyDescent="0.3">
      <c r="A64" s="46" t="s">
        <v>24</v>
      </c>
      <c r="B64" s="6">
        <v>3930</v>
      </c>
      <c r="C64" s="6">
        <v>110</v>
      </c>
      <c r="D64" s="2">
        <f t="shared" si="15"/>
        <v>5.03</v>
      </c>
      <c r="E64" s="7">
        <v>2.2962962962962966E-2</v>
      </c>
      <c r="F64" s="4">
        <f t="shared" si="16"/>
        <v>4.5652013842868719E-3</v>
      </c>
      <c r="G64" s="12">
        <f t="shared" si="17"/>
        <v>1.0779331043615288</v>
      </c>
      <c r="I64" s="46" t="s">
        <v>24</v>
      </c>
      <c r="J64" s="6">
        <v>5400</v>
      </c>
      <c r="K64" s="6">
        <v>55</v>
      </c>
      <c r="L64" s="2">
        <f t="shared" si="18"/>
        <v>5.95</v>
      </c>
      <c r="M64" s="7">
        <v>2.9687500000000002E-2</v>
      </c>
      <c r="N64" s="4">
        <f t="shared" si="19"/>
        <v>4.9894957983193282E-3</v>
      </c>
      <c r="O64" s="12">
        <f t="shared" si="20"/>
        <v>1.3290300922800733</v>
      </c>
      <c r="Q64" s="11" t="s">
        <v>24</v>
      </c>
      <c r="R64" s="6">
        <v>5000</v>
      </c>
      <c r="S64" s="6">
        <v>130</v>
      </c>
      <c r="T64" s="2">
        <f t="shared" si="21"/>
        <v>6.3</v>
      </c>
      <c r="U64" s="7">
        <v>2.8912037037037038E-2</v>
      </c>
      <c r="V64" s="4">
        <f t="shared" si="22"/>
        <v>4.5892122281011175E-3</v>
      </c>
      <c r="W64" s="12">
        <f t="shared" si="23"/>
        <v>1.2162332455034941</v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>
        <v>4000</v>
      </c>
      <c r="AI64" s="6">
        <v>140</v>
      </c>
      <c r="AJ64" s="2">
        <f t="shared" si="29"/>
        <v>5.4</v>
      </c>
      <c r="AK64" s="7">
        <v>2.1504629629629627E-2</v>
      </c>
      <c r="AL64" s="4">
        <f t="shared" si="27"/>
        <v>3.9823388203017824E-3</v>
      </c>
      <c r="AM64" s="12">
        <f t="shared" si="28"/>
        <v>1.2328085089399743</v>
      </c>
    </row>
    <row r="65" spans="1:39" x14ac:dyDescent="0.3">
      <c r="A65" s="46" t="s">
        <v>25</v>
      </c>
      <c r="B65" s="6">
        <v>2310</v>
      </c>
      <c r="C65" s="6">
        <v>65</v>
      </c>
      <c r="D65" s="2">
        <f t="shared" si="15"/>
        <v>2.96</v>
      </c>
      <c r="E65" s="7">
        <v>2.3645833333333335E-2</v>
      </c>
      <c r="F65" s="4">
        <f t="shared" si="16"/>
        <v>7.9884572072072071E-3</v>
      </c>
      <c r="G65" s="12">
        <f t="shared" si="17"/>
        <v>1.8862305847147678</v>
      </c>
      <c r="I65" s="46" t="s">
        <v>25</v>
      </c>
      <c r="J65" s="6">
        <v>2700</v>
      </c>
      <c r="K65" s="6">
        <v>35</v>
      </c>
      <c r="L65" s="2">
        <f t="shared" si="18"/>
        <v>3.05</v>
      </c>
      <c r="M65" s="7">
        <v>1.622685185185185E-2</v>
      </c>
      <c r="N65" s="4">
        <f t="shared" si="19"/>
        <v>5.3202792956891318E-3</v>
      </c>
      <c r="O65" s="12">
        <f t="shared" si="20"/>
        <v>1.4171394403593318</v>
      </c>
      <c r="Q65" s="11" t="s">
        <v>25</v>
      </c>
      <c r="R65" s="6">
        <v>3000</v>
      </c>
      <c r="S65" s="6">
        <v>40</v>
      </c>
      <c r="T65" s="2">
        <f t="shared" si="21"/>
        <v>3.4</v>
      </c>
      <c r="U65" s="7">
        <v>1.7986111111111109E-2</v>
      </c>
      <c r="V65" s="4">
        <f t="shared" si="22"/>
        <v>5.2900326797385615E-3</v>
      </c>
      <c r="W65" s="12">
        <f t="shared" si="23"/>
        <v>1.40196471531676</v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>
        <v>2700</v>
      </c>
      <c r="AI65" s="6">
        <v>80</v>
      </c>
      <c r="AJ65" s="2">
        <f t="shared" si="29"/>
        <v>3.5</v>
      </c>
      <c r="AK65" s="7">
        <v>1.6666666666666666E-2</v>
      </c>
      <c r="AL65" s="4">
        <f t="shared" si="27"/>
        <v>4.7619047619047615E-3</v>
      </c>
      <c r="AM65" s="12">
        <f t="shared" si="28"/>
        <v>1.4741379310344829</v>
      </c>
    </row>
    <row r="66" spans="1:39" x14ac:dyDescent="0.3">
      <c r="A66" s="46" t="s">
        <v>26</v>
      </c>
      <c r="B66" s="6">
        <v>3800</v>
      </c>
      <c r="C66" s="6">
        <v>75</v>
      </c>
      <c r="D66" s="2">
        <f t="shared" si="15"/>
        <v>4.55</v>
      </c>
      <c r="E66" s="7">
        <v>1.6689814814814817E-2</v>
      </c>
      <c r="F66" s="4">
        <f t="shared" si="16"/>
        <v>3.6680911680911686E-3</v>
      </c>
      <c r="G66" s="12">
        <f t="shared" si="17"/>
        <v>0.86610788157361118</v>
      </c>
      <c r="I66" s="46" t="s">
        <v>26</v>
      </c>
      <c r="J66" s="6">
        <v>3700</v>
      </c>
      <c r="K66" s="6">
        <v>40</v>
      </c>
      <c r="L66" s="2">
        <f t="shared" si="18"/>
        <v>4.0999999999999996</v>
      </c>
      <c r="M66" s="7">
        <v>1.8553240740740742E-2</v>
      </c>
      <c r="N66" s="4">
        <f t="shared" si="19"/>
        <v>4.5251806684733524E-3</v>
      </c>
      <c r="O66" s="12">
        <f t="shared" si="20"/>
        <v>1.2053525094521464</v>
      </c>
      <c r="Q66" s="11" t="s">
        <v>26</v>
      </c>
      <c r="R66" s="6">
        <v>3700</v>
      </c>
      <c r="S66" s="6">
        <v>70</v>
      </c>
      <c r="T66" s="2">
        <f t="shared" si="21"/>
        <v>4.4000000000000004</v>
      </c>
      <c r="U66" s="7">
        <v>2.0162037037037037E-2</v>
      </c>
      <c r="V66" s="4">
        <f t="shared" si="22"/>
        <v>4.5822811447811442E-3</v>
      </c>
      <c r="W66" s="12">
        <f t="shared" si="23"/>
        <v>1.2143963694685425</v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>
        <v>3500</v>
      </c>
      <c r="AI66" s="6">
        <v>100</v>
      </c>
      <c r="AJ66" s="2">
        <f t="shared" si="29"/>
        <v>4.5</v>
      </c>
      <c r="AK66" s="7">
        <v>2.0358796296296295E-2</v>
      </c>
      <c r="AL66" s="4">
        <f t="shared" si="27"/>
        <v>4.5241769547325096E-3</v>
      </c>
      <c r="AM66" s="12">
        <f t="shared" si="28"/>
        <v>1.4005447796934865</v>
      </c>
    </row>
    <row r="67" spans="1:39" x14ac:dyDescent="0.3">
      <c r="A67" s="46" t="s">
        <v>27</v>
      </c>
      <c r="B67" s="6">
        <v>2310</v>
      </c>
      <c r="C67" s="6">
        <v>65</v>
      </c>
      <c r="D67" s="2">
        <f t="shared" si="15"/>
        <v>2.96</v>
      </c>
      <c r="E67" s="7">
        <v>2.4409722222222222E-2</v>
      </c>
      <c r="F67" s="4">
        <f t="shared" si="16"/>
        <v>8.246527777777778E-3</v>
      </c>
      <c r="G67" s="12">
        <f t="shared" si="17"/>
        <v>1.9471660808435856</v>
      </c>
      <c r="I67" s="46" t="s">
        <v>27</v>
      </c>
      <c r="J67" s="6">
        <v>2700</v>
      </c>
      <c r="K67" s="6">
        <v>35</v>
      </c>
      <c r="L67" s="2">
        <f t="shared" si="18"/>
        <v>3.05</v>
      </c>
      <c r="M67" s="7">
        <v>1.8703703703703705E-2</v>
      </c>
      <c r="N67" s="4">
        <f t="shared" si="19"/>
        <v>6.1323618700667888E-3</v>
      </c>
      <c r="O67" s="12">
        <f t="shared" si="20"/>
        <v>1.6334503107137521</v>
      </c>
      <c r="Q67" s="11" t="s">
        <v>27</v>
      </c>
      <c r="R67" s="6">
        <v>3000</v>
      </c>
      <c r="S67" s="6">
        <v>40</v>
      </c>
      <c r="T67" s="2">
        <f t="shared" si="21"/>
        <v>3.4</v>
      </c>
      <c r="U67" s="7">
        <v>2.3703703703703703E-2</v>
      </c>
      <c r="V67" s="4">
        <f t="shared" si="22"/>
        <v>6.9716775599128538E-3</v>
      </c>
      <c r="W67" s="12">
        <f t="shared" si="23"/>
        <v>1.8476343223736968</v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>
        <v>2700</v>
      </c>
      <c r="AI67" s="6">
        <v>80</v>
      </c>
      <c r="AJ67" s="2">
        <f t="shared" si="29"/>
        <v>3.5</v>
      </c>
      <c r="AK67" s="7">
        <v>2.4062500000000001E-2</v>
      </c>
      <c r="AL67" s="4">
        <f t="shared" si="27"/>
        <v>6.875E-3</v>
      </c>
      <c r="AM67" s="12">
        <f t="shared" si="28"/>
        <v>2.1282866379310348</v>
      </c>
    </row>
    <row r="68" spans="1:39" x14ac:dyDescent="0.3">
      <c r="A68" s="46" t="s">
        <v>28</v>
      </c>
      <c r="B68" s="6">
        <v>3800</v>
      </c>
      <c r="C68" s="6">
        <v>75</v>
      </c>
      <c r="D68" s="2">
        <f t="shared" si="15"/>
        <v>4.55</v>
      </c>
      <c r="E68" s="7">
        <v>1.954861111111111E-2</v>
      </c>
      <c r="F68" s="4">
        <f t="shared" si="16"/>
        <v>4.2963980463980467E-3</v>
      </c>
      <c r="G68" s="12">
        <f t="shared" si="17"/>
        <v>1.0144633924950273</v>
      </c>
      <c r="I68" s="46" t="s">
        <v>28</v>
      </c>
      <c r="J68" s="6">
        <v>3700</v>
      </c>
      <c r="K68" s="6">
        <v>40</v>
      </c>
      <c r="L68" s="2">
        <f t="shared" si="18"/>
        <v>4.0999999999999996</v>
      </c>
      <c r="M68" s="7">
        <v>2.1041666666666667E-2</v>
      </c>
      <c r="N68" s="4">
        <f t="shared" si="19"/>
        <v>5.1321138211382119E-3</v>
      </c>
      <c r="O68" s="12">
        <f t="shared" si="20"/>
        <v>1.3670186289357467</v>
      </c>
      <c r="Q68" s="11" t="s">
        <v>28</v>
      </c>
      <c r="R68" s="6">
        <v>3700</v>
      </c>
      <c r="S68" s="6">
        <v>70</v>
      </c>
      <c r="T68" s="2">
        <f t="shared" si="21"/>
        <v>4.4000000000000004</v>
      </c>
      <c r="U68" s="7">
        <v>2.1354166666666664E-2</v>
      </c>
      <c r="V68" s="4">
        <f t="shared" si="22"/>
        <v>4.8532196969696961E-3</v>
      </c>
      <c r="W68" s="12">
        <f t="shared" si="23"/>
        <v>1.2862005176058902</v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>
        <v>3500</v>
      </c>
      <c r="AI68" s="6">
        <v>100</v>
      </c>
      <c r="AJ68" s="2">
        <f t="shared" si="29"/>
        <v>4.5</v>
      </c>
      <c r="AK68" s="7">
        <v>2.1840277777777778E-2</v>
      </c>
      <c r="AL68" s="4">
        <f t="shared" si="27"/>
        <v>4.8533950617283949E-3</v>
      </c>
      <c r="AM68" s="12">
        <f t="shared" si="28"/>
        <v>1.5024604885057473</v>
      </c>
    </row>
    <row r="69" spans="1:39" x14ac:dyDescent="0.3">
      <c r="A69" s="46" t="s">
        <v>29</v>
      </c>
      <c r="B69" s="6">
        <v>1830</v>
      </c>
      <c r="C69" s="6">
        <v>40</v>
      </c>
      <c r="D69" s="2">
        <f t="shared" si="15"/>
        <v>2.23</v>
      </c>
      <c r="E69" s="7">
        <v>1.7847222222222223E-2</v>
      </c>
      <c r="F69" s="4">
        <f t="shared" si="16"/>
        <v>8.0032386646736418E-3</v>
      </c>
      <c r="G69" s="12">
        <f t="shared" si="17"/>
        <v>1.8897207751779144</v>
      </c>
      <c r="I69" s="46" t="s">
        <v>29</v>
      </c>
      <c r="J69" s="6">
        <v>2100</v>
      </c>
      <c r="K69" s="6">
        <v>25</v>
      </c>
      <c r="L69" s="2">
        <f t="shared" si="18"/>
        <v>2.35</v>
      </c>
      <c r="M69" s="7">
        <v>1.3391203703703704E-2</v>
      </c>
      <c r="N69" s="4">
        <f t="shared" si="19"/>
        <v>5.698384554767533E-3</v>
      </c>
      <c r="O69" s="12">
        <f t="shared" si="20"/>
        <v>1.5178536783658687</v>
      </c>
      <c r="Q69" s="11" t="s">
        <v>29</v>
      </c>
      <c r="R69" s="6">
        <v>2500</v>
      </c>
      <c r="S69" s="6">
        <v>50</v>
      </c>
      <c r="T69" s="2">
        <f t="shared" si="21"/>
        <v>3</v>
      </c>
      <c r="U69" s="7">
        <v>1.6562500000000001E-2</v>
      </c>
      <c r="V69" s="4">
        <f t="shared" si="22"/>
        <v>5.5208333333333333E-3</v>
      </c>
      <c r="W69" s="12">
        <f t="shared" si="23"/>
        <v>1.46313151563753</v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>
        <v>2600</v>
      </c>
      <c r="AI69" s="6">
        <v>75</v>
      </c>
      <c r="AJ69" s="2">
        <f t="shared" si="29"/>
        <v>3.35</v>
      </c>
      <c r="AK69" s="7">
        <v>2.0555555555555556E-2</v>
      </c>
      <c r="AL69" s="4">
        <f t="shared" si="27"/>
        <v>6.135986733001658E-3</v>
      </c>
      <c r="AM69" s="12">
        <f t="shared" si="28"/>
        <v>1.8995110653628411</v>
      </c>
    </row>
    <row r="70" spans="1:39" x14ac:dyDescent="0.3">
      <c r="A70" s="46" t="s">
        <v>30</v>
      </c>
      <c r="B70" s="6">
        <v>2480</v>
      </c>
      <c r="C70" s="6">
        <v>55</v>
      </c>
      <c r="D70" s="2">
        <f t="shared" si="15"/>
        <v>3.03</v>
      </c>
      <c r="E70" s="7">
        <v>1.5972222222222224E-2</v>
      </c>
      <c r="F70" s="4">
        <f t="shared" si="16"/>
        <v>5.2713604693802726E-3</v>
      </c>
      <c r="G70" s="12">
        <f t="shared" si="17"/>
        <v>1.244671040038978</v>
      </c>
      <c r="I70" s="46" t="s">
        <v>30</v>
      </c>
      <c r="J70" s="6">
        <v>3100</v>
      </c>
      <c r="K70" s="6">
        <v>45</v>
      </c>
      <c r="L70" s="2">
        <f t="shared" si="18"/>
        <v>3.55</v>
      </c>
      <c r="M70" s="7">
        <v>2.2199074074074076E-2</v>
      </c>
      <c r="N70" s="4">
        <f t="shared" si="19"/>
        <v>6.2532603025560783E-3</v>
      </c>
      <c r="O70" s="12">
        <f t="shared" si="20"/>
        <v>1.6656534954407298</v>
      </c>
      <c r="Q70" s="11" t="s">
        <v>30</v>
      </c>
      <c r="R70" s="6">
        <v>3000</v>
      </c>
      <c r="S70" s="6">
        <v>50</v>
      </c>
      <c r="T70" s="2">
        <f t="shared" si="21"/>
        <v>3.5</v>
      </c>
      <c r="U70" s="7">
        <v>2.0092592592592592E-2</v>
      </c>
      <c r="V70" s="4">
        <f t="shared" si="22"/>
        <v>5.7407407407407407E-3</v>
      </c>
      <c r="W70" s="12">
        <f t="shared" si="23"/>
        <v>1.5214113873295909</v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>
        <v>2700</v>
      </c>
      <c r="AI70" s="6">
        <v>80</v>
      </c>
      <c r="AJ70" s="2">
        <f t="shared" si="29"/>
        <v>3.5</v>
      </c>
      <c r="AK70" s="7">
        <v>1.7407407407407406E-2</v>
      </c>
      <c r="AL70" s="4">
        <f t="shared" si="27"/>
        <v>4.9735449735449728E-3</v>
      </c>
      <c r="AM70" s="12">
        <f t="shared" si="28"/>
        <v>1.539655172413793</v>
      </c>
    </row>
    <row r="71" spans="1:39" x14ac:dyDescent="0.3">
      <c r="A71" s="46" t="s">
        <v>31</v>
      </c>
      <c r="B71" s="6">
        <v>1830</v>
      </c>
      <c r="C71" s="6">
        <v>40</v>
      </c>
      <c r="D71" s="2">
        <f t="shared" si="15"/>
        <v>2.23</v>
      </c>
      <c r="E71" s="7">
        <v>2.642361111111111E-2</v>
      </c>
      <c r="F71" s="4">
        <f t="shared" si="16"/>
        <v>1.1849152964623817E-2</v>
      </c>
      <c r="G71" s="12">
        <f t="shared" si="17"/>
        <v>2.7978161671408421</v>
      </c>
      <c r="I71" s="46" t="s">
        <v>31</v>
      </c>
      <c r="J71" s="6">
        <v>2100</v>
      </c>
      <c r="K71" s="6">
        <v>25</v>
      </c>
      <c r="L71" s="2">
        <f t="shared" si="18"/>
        <v>2.35</v>
      </c>
      <c r="M71" s="7">
        <v>2.148148148148148E-2</v>
      </c>
      <c r="N71" s="4">
        <f t="shared" si="19"/>
        <v>9.1410559495665872E-3</v>
      </c>
      <c r="O71" s="12">
        <f t="shared" si="20"/>
        <v>2.4348629447251966</v>
      </c>
      <c r="Q71" s="11" t="s">
        <v>31</v>
      </c>
      <c r="R71" s="6">
        <v>2500</v>
      </c>
      <c r="S71" s="6">
        <v>50</v>
      </c>
      <c r="T71" s="2">
        <f t="shared" si="21"/>
        <v>3</v>
      </c>
      <c r="U71" s="7">
        <v>2.5613425925925925E-2</v>
      </c>
      <c r="V71" s="4">
        <f t="shared" si="22"/>
        <v>8.5378086419753089E-3</v>
      </c>
      <c r="W71" s="12">
        <f t="shared" si="23"/>
        <v>2.2626904570970328</v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>
        <v>2600</v>
      </c>
      <c r="AI71" s="6">
        <v>75</v>
      </c>
      <c r="AJ71" s="2">
        <f t="shared" si="29"/>
        <v>3.35</v>
      </c>
      <c r="AK71" s="7">
        <v>2.8738425925925928E-2</v>
      </c>
      <c r="AL71" s="4">
        <f t="shared" si="27"/>
        <v>8.5786346047540072E-3</v>
      </c>
      <c r="AM71" s="12">
        <f t="shared" si="28"/>
        <v>2.6556790401441073</v>
      </c>
    </row>
    <row r="72" spans="1:39" x14ac:dyDescent="0.3">
      <c r="A72" s="46" t="s">
        <v>32</v>
      </c>
      <c r="B72" s="6">
        <v>2480</v>
      </c>
      <c r="C72" s="6">
        <v>55</v>
      </c>
      <c r="D72" s="2">
        <f t="shared" si="15"/>
        <v>3.03</v>
      </c>
      <c r="E72" s="7">
        <v>2.2453703703703708E-2</v>
      </c>
      <c r="F72" s="4">
        <f t="shared" si="16"/>
        <v>7.4104632685490788E-3</v>
      </c>
      <c r="G72" s="12">
        <f t="shared" si="17"/>
        <v>1.7497549403446502</v>
      </c>
      <c r="I72" s="46" t="s">
        <v>32</v>
      </c>
      <c r="J72" s="6">
        <v>3100</v>
      </c>
      <c r="K72" s="6">
        <v>45</v>
      </c>
      <c r="L72" s="2">
        <f t="shared" si="18"/>
        <v>3.55</v>
      </c>
      <c r="M72" s="7">
        <v>2.449074074074074E-2</v>
      </c>
      <c r="N72" s="4">
        <f t="shared" si="19"/>
        <v>6.8988002086593633E-3</v>
      </c>
      <c r="O72" s="12">
        <f t="shared" si="20"/>
        <v>1.8376031263569257</v>
      </c>
      <c r="Q72" s="11" t="s">
        <v>32</v>
      </c>
      <c r="R72" s="6">
        <v>3000</v>
      </c>
      <c r="S72" s="6">
        <v>50</v>
      </c>
      <c r="T72" s="2">
        <f t="shared" si="21"/>
        <v>3.5</v>
      </c>
      <c r="U72" s="7">
        <v>2.3124999999999996E-2</v>
      </c>
      <c r="V72" s="4">
        <f t="shared" si="22"/>
        <v>6.6071428571428557E-3</v>
      </c>
      <c r="W72" s="12">
        <f t="shared" si="23"/>
        <v>1.7510253179058306</v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>
        <v>2700</v>
      </c>
      <c r="AI72" s="6">
        <v>80</v>
      </c>
      <c r="AJ72" s="2">
        <f t="shared" si="29"/>
        <v>3.5</v>
      </c>
      <c r="AK72" s="7">
        <v>2.3402777777777783E-2</v>
      </c>
      <c r="AL72" s="4">
        <f t="shared" si="27"/>
        <v>6.6865079365079376E-3</v>
      </c>
      <c r="AM72" s="12">
        <f t="shared" si="28"/>
        <v>2.0699353448275866</v>
      </c>
    </row>
    <row r="73" spans="1:39" x14ac:dyDescent="0.3">
      <c r="A73" s="46" t="s">
        <v>47</v>
      </c>
      <c r="B73" s="6">
        <v>1830</v>
      </c>
      <c r="C73" s="6">
        <v>40</v>
      </c>
      <c r="D73" s="2">
        <f t="shared" si="15"/>
        <v>2.23</v>
      </c>
      <c r="E73" s="7">
        <v>2.0300925925925927E-2</v>
      </c>
      <c r="F73" s="4">
        <f t="shared" si="16"/>
        <v>9.1035542268726125E-3</v>
      </c>
      <c r="G73" s="12">
        <f t="shared" si="17"/>
        <v>2.1495267442685226</v>
      </c>
      <c r="I73" s="46" t="s">
        <v>47</v>
      </c>
      <c r="J73" s="6">
        <v>2100</v>
      </c>
      <c r="K73" s="6">
        <v>25</v>
      </c>
      <c r="L73" s="2">
        <f t="shared" si="18"/>
        <v>2.35</v>
      </c>
      <c r="M73" s="7">
        <v>3.4097222222222223E-2</v>
      </c>
      <c r="N73" s="4">
        <f t="shared" si="19"/>
        <v>1.4509456264775414E-2</v>
      </c>
      <c r="O73" s="12">
        <f t="shared" si="20"/>
        <v>3.8648201698062659</v>
      </c>
      <c r="Q73" s="11" t="s">
        <v>47</v>
      </c>
      <c r="R73" s="6">
        <v>2500</v>
      </c>
      <c r="S73" s="6">
        <v>50</v>
      </c>
      <c r="T73" s="2">
        <f t="shared" si="21"/>
        <v>3</v>
      </c>
      <c r="U73" s="7">
        <v>2.7442129629629632E-2</v>
      </c>
      <c r="V73" s="4">
        <f t="shared" si="22"/>
        <v>9.1473765432098769E-3</v>
      </c>
      <c r="W73" s="12">
        <f t="shared" si="23"/>
        <v>2.4242381716118686</v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>
        <v>2600</v>
      </c>
      <c r="AI73" s="6">
        <v>75</v>
      </c>
      <c r="AJ73" s="2">
        <f t="shared" si="29"/>
        <v>3.35</v>
      </c>
      <c r="AK73" s="7">
        <v>3.0821759259259257E-2</v>
      </c>
      <c r="AL73" s="4">
        <f t="shared" si="27"/>
        <v>9.2005251520176877E-3</v>
      </c>
      <c r="AM73" s="12">
        <f t="shared" si="28"/>
        <v>2.8481970535254759</v>
      </c>
    </row>
    <row r="74" spans="1:39" x14ac:dyDescent="0.3">
      <c r="A74" s="46" t="s">
        <v>46</v>
      </c>
      <c r="B74" s="6">
        <v>2480</v>
      </c>
      <c r="C74" s="6">
        <v>55</v>
      </c>
      <c r="D74" s="2">
        <f t="shared" si="15"/>
        <v>3.03</v>
      </c>
      <c r="E74" s="8">
        <v>2.6747685185185183E-2</v>
      </c>
      <c r="F74" s="4">
        <f t="shared" si="16"/>
        <v>8.8276188729984103E-3</v>
      </c>
      <c r="G74" s="12">
        <f t="shared" si="17"/>
        <v>2.0843730242971574</v>
      </c>
      <c r="I74" s="46" t="s">
        <v>46</v>
      </c>
      <c r="J74" s="6">
        <v>3100</v>
      </c>
      <c r="K74" s="6">
        <v>45</v>
      </c>
      <c r="L74" s="2">
        <f t="shared" si="18"/>
        <v>3.55</v>
      </c>
      <c r="M74" s="7">
        <v>2.1261574074074075E-2</v>
      </c>
      <c r="N74" s="4">
        <f t="shared" si="19"/>
        <v>5.9891757955138243E-3</v>
      </c>
      <c r="O74" s="12">
        <f t="shared" si="20"/>
        <v>1.5953104646113767</v>
      </c>
      <c r="Q74" s="11" t="s">
        <v>46</v>
      </c>
      <c r="R74" s="6">
        <v>3000</v>
      </c>
      <c r="S74" s="6">
        <v>50</v>
      </c>
      <c r="T74" s="2">
        <f t="shared" si="21"/>
        <v>3.5</v>
      </c>
      <c r="U74" s="8">
        <v>1.9861111111111111E-2</v>
      </c>
      <c r="V74" s="4">
        <f t="shared" si="22"/>
        <v>5.6746031746031742E-3</v>
      </c>
      <c r="W74" s="12">
        <f t="shared" si="23"/>
        <v>1.5038836063695726</v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>
        <v>2700</v>
      </c>
      <c r="AI74" s="6">
        <v>80</v>
      </c>
      <c r="AJ74" s="2">
        <f t="shared" si="29"/>
        <v>3.5</v>
      </c>
      <c r="AK74" s="7">
        <v>2.0682870370370372E-2</v>
      </c>
      <c r="AL74" s="4">
        <f t="shared" si="27"/>
        <v>5.9093915343915353E-3</v>
      </c>
      <c r="AM74" s="12">
        <f t="shared" si="28"/>
        <v>1.8293642241379315</v>
      </c>
    </row>
    <row r="75" spans="1:39" x14ac:dyDescent="0.3">
      <c r="A75" s="47" t="s">
        <v>53</v>
      </c>
      <c r="B75" s="6">
        <v>1830</v>
      </c>
      <c r="C75" s="6">
        <v>40</v>
      </c>
      <c r="D75" s="2">
        <f t="shared" si="15"/>
        <v>2.23</v>
      </c>
      <c r="E75" s="8">
        <v>6.1203703703703705E-2</v>
      </c>
      <c r="F75" s="4">
        <f t="shared" si="16"/>
        <v>2.74456070420196E-2</v>
      </c>
      <c r="G75" s="12">
        <f t="shared" si="17"/>
        <v>6.480443229014794</v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22" t="s">
        <v>53</v>
      </c>
      <c r="R75" s="23"/>
      <c r="S75" s="23"/>
      <c r="T75" s="84">
        <f t="shared" si="21"/>
        <v>0</v>
      </c>
      <c r="U75" s="24"/>
      <c r="V75" s="85" t="str">
        <f t="shared" si="22"/>
        <v/>
      </c>
      <c r="W75" s="86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22" t="s">
        <v>53</v>
      </c>
      <c r="AH75" s="23"/>
      <c r="AI75" s="23"/>
      <c r="AJ75" s="84">
        <f t="shared" si="29"/>
        <v>0</v>
      </c>
      <c r="AK75" s="24"/>
      <c r="AL75" s="85" t="str">
        <f t="shared" si="27"/>
        <v/>
      </c>
      <c r="AM75" s="86" t="str">
        <f t="shared" si="28"/>
        <v/>
      </c>
    </row>
    <row r="76" spans="1:39" ht="15" thickBot="1" x14ac:dyDescent="0.35">
      <c r="A76" s="48" t="s">
        <v>48</v>
      </c>
      <c r="B76" s="30">
        <v>2480</v>
      </c>
      <c r="C76" s="30">
        <v>55</v>
      </c>
      <c r="D76" s="31">
        <f t="shared" si="15"/>
        <v>3.03</v>
      </c>
      <c r="E76" s="32">
        <v>3.9965277777777773E-2</v>
      </c>
      <c r="F76" s="33">
        <f t="shared" si="16"/>
        <v>1.3189860652731939E-2</v>
      </c>
      <c r="G76" s="34">
        <f t="shared" si="17"/>
        <v>3.1143834067062244</v>
      </c>
      <c r="I76" s="48" t="s">
        <v>48</v>
      </c>
      <c r="J76" s="30">
        <v>3100</v>
      </c>
      <c r="K76" s="30">
        <v>45</v>
      </c>
      <c r="L76" s="31">
        <f t="shared" si="18"/>
        <v>3.55</v>
      </c>
      <c r="M76" s="87">
        <v>4.0763888888888891E-2</v>
      </c>
      <c r="N76" s="33">
        <f t="shared" si="19"/>
        <v>1.1482785602503914E-2</v>
      </c>
      <c r="O76" s="34">
        <f t="shared" si="20"/>
        <v>3.0586191923577948</v>
      </c>
      <c r="Q76" s="13" t="s">
        <v>48</v>
      </c>
      <c r="R76" s="30">
        <v>3000</v>
      </c>
      <c r="S76" s="30">
        <v>50</v>
      </c>
      <c r="T76" s="31">
        <f t="shared" si="21"/>
        <v>3.5</v>
      </c>
      <c r="U76" s="32">
        <v>5.4062500000000006E-2</v>
      </c>
      <c r="V76" s="33">
        <f t="shared" si="22"/>
        <v>1.5446428571428573E-2</v>
      </c>
      <c r="W76" s="34">
        <f t="shared" si="23"/>
        <v>4.0936132432122809</v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34" t="str">
        <f t="shared" si="26"/>
        <v/>
      </c>
      <c r="AG76" s="13" t="s">
        <v>48</v>
      </c>
      <c r="AH76" s="30">
        <v>2700</v>
      </c>
      <c r="AI76" s="30">
        <v>80</v>
      </c>
      <c r="AJ76" s="31">
        <f t="shared" si="29"/>
        <v>3.5</v>
      </c>
      <c r="AK76" s="87">
        <v>4.2546296296296297E-2</v>
      </c>
      <c r="AL76" s="33">
        <f t="shared" si="27"/>
        <v>1.2156084656084656E-2</v>
      </c>
      <c r="AM76" s="34">
        <f t="shared" si="28"/>
        <v>3.7631465517241383</v>
      </c>
    </row>
    <row r="80" spans="1:39" x14ac:dyDescent="0.3">
      <c r="A80" s="43"/>
      <c r="B80" s="44">
        <f t="shared" ref="B80:J80" si="30">$B$1</f>
        <v>2022</v>
      </c>
      <c r="C80" s="44">
        <f t="shared" si="30"/>
        <v>2022</v>
      </c>
      <c r="D80" s="44">
        <f t="shared" si="30"/>
        <v>2022</v>
      </c>
      <c r="E80" s="44">
        <f t="shared" si="30"/>
        <v>2022</v>
      </c>
      <c r="F80" s="44">
        <f t="shared" si="30"/>
        <v>2022</v>
      </c>
      <c r="G80" s="44">
        <f t="shared" si="30"/>
        <v>2022</v>
      </c>
      <c r="H80" s="44">
        <f t="shared" si="30"/>
        <v>2022</v>
      </c>
      <c r="I80" s="44">
        <f t="shared" si="30"/>
        <v>2022</v>
      </c>
      <c r="J80" s="44">
        <f t="shared" si="30"/>
        <v>2022</v>
      </c>
      <c r="K80" s="44">
        <f>$B$1</f>
        <v>2022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78</v>
      </c>
      <c r="H81" s="19" t="s">
        <v>79</v>
      </c>
      <c r="I81" s="19" t="s">
        <v>80</v>
      </c>
      <c r="J81" s="19" t="s">
        <v>81</v>
      </c>
      <c r="K81" s="19" t="s">
        <v>50</v>
      </c>
    </row>
    <row r="82" spans="1:11" x14ac:dyDescent="0.3">
      <c r="A82" s="2" t="s">
        <v>6</v>
      </c>
      <c r="B82" s="42">
        <f t="shared" ref="B82:B115" si="31">IF(G5="","-",G5)</f>
        <v>2.0678624891209747</v>
      </c>
      <c r="C82" s="42">
        <f t="shared" ref="C82:C115" si="32">IF(O5="","-",O5)</f>
        <v>2.3333156600819853</v>
      </c>
      <c r="D82" s="42">
        <f t="shared" ref="D82:D115" si="33">IF(W5="","-",W5)</f>
        <v>1.3101815909564296</v>
      </c>
      <c r="E82" s="42" t="str">
        <f t="shared" ref="E82:E115" si="34">IF(AE5="","-",AE5)</f>
        <v>-</v>
      </c>
      <c r="F82" s="42" t="str">
        <f t="shared" ref="F82:F115" si="35">IF(AM5="","-",AM5)</f>
        <v>-</v>
      </c>
      <c r="G82" s="42">
        <f t="shared" ref="G82:G115" si="36">IF(G43="","-",G43)</f>
        <v>1.2798916227299357</v>
      </c>
      <c r="H82" s="42">
        <f t="shared" ref="H82:H115" si="37">IF(O43="","-",O43)</f>
        <v>1.2106449781221817</v>
      </c>
      <c r="I82" s="42">
        <f t="shared" ref="I82:I115" si="38">IF(W43="","-",W43)</f>
        <v>1.7377542837503883</v>
      </c>
      <c r="J82" s="42" t="str">
        <f t="shared" ref="J82:J115" si="39">IF(AE43="","-",AE43)</f>
        <v>-</v>
      </c>
      <c r="K82" s="42" t="str">
        <f t="shared" ref="K82:K115" si="40">IF(AM43="","-",AM43)</f>
        <v>-</v>
      </c>
    </row>
    <row r="83" spans="1:11" x14ac:dyDescent="0.3">
      <c r="A83" s="2" t="s">
        <v>7</v>
      </c>
      <c r="B83" s="42">
        <f t="shared" si="31"/>
        <v>1.2022651581085004</v>
      </c>
      <c r="C83" s="42">
        <f t="shared" si="32"/>
        <v>1.6798750966215255</v>
      </c>
      <c r="D83" s="42">
        <f t="shared" si="33"/>
        <v>1.0879551608566398</v>
      </c>
      <c r="E83" s="42" t="str">
        <f t="shared" si="34"/>
        <v>-</v>
      </c>
      <c r="F83" s="42" t="str">
        <f t="shared" si="35"/>
        <v>-</v>
      </c>
      <c r="G83" s="42">
        <f t="shared" si="36"/>
        <v>0.66499707088459292</v>
      </c>
      <c r="H83" s="42">
        <f t="shared" si="37"/>
        <v>1.3837636527606132</v>
      </c>
      <c r="I83" s="42">
        <f t="shared" si="38"/>
        <v>1.3271034155442449</v>
      </c>
      <c r="J83" s="42" t="str">
        <f t="shared" si="39"/>
        <v>-</v>
      </c>
      <c r="K83" s="42" t="str">
        <f t="shared" si="40"/>
        <v>-</v>
      </c>
    </row>
    <row r="84" spans="1:11" x14ac:dyDescent="0.3">
      <c r="A84" s="2" t="s">
        <v>8</v>
      </c>
      <c r="B84" s="42">
        <f t="shared" si="31"/>
        <v>1.4757179163139678</v>
      </c>
      <c r="C84" s="42">
        <f t="shared" si="32"/>
        <v>1.5996176279852956</v>
      </c>
      <c r="D84" s="42">
        <f t="shared" si="33"/>
        <v>1.7443119263573339</v>
      </c>
      <c r="E84" s="42" t="str">
        <f t="shared" si="34"/>
        <v>-</v>
      </c>
      <c r="F84" s="42">
        <f t="shared" si="35"/>
        <v>1.1251782448864172</v>
      </c>
      <c r="G84" s="42">
        <f t="shared" si="36"/>
        <v>1.1602517996860324</v>
      </c>
      <c r="H84" s="42">
        <f t="shared" si="37"/>
        <v>1.3355275727312201</v>
      </c>
      <c r="I84" s="42">
        <f t="shared" si="38"/>
        <v>1.8124498797113069</v>
      </c>
      <c r="J84" s="42" t="str">
        <f t="shared" si="39"/>
        <v>-</v>
      </c>
      <c r="K84" s="42">
        <f t="shared" si="40"/>
        <v>1.764017600574713</v>
      </c>
    </row>
    <row r="85" spans="1:11" x14ac:dyDescent="0.3">
      <c r="A85" s="2" t="s">
        <v>9</v>
      </c>
      <c r="B85" s="42">
        <f t="shared" si="31"/>
        <v>1.6043849923101685</v>
      </c>
      <c r="C85" s="42">
        <f t="shared" si="32"/>
        <v>1.3886308801844955</v>
      </c>
      <c r="D85" s="42">
        <f t="shared" si="33"/>
        <v>1.3898403200631904</v>
      </c>
      <c r="E85" s="42" t="str">
        <f t="shared" si="34"/>
        <v>-</v>
      </c>
      <c r="F85" s="42">
        <f t="shared" si="35"/>
        <v>0.97067810349703065</v>
      </c>
      <c r="G85" s="42">
        <f t="shared" si="36"/>
        <v>1.2652871679727813</v>
      </c>
      <c r="H85" s="42">
        <f t="shared" si="37"/>
        <v>1.0173686495874945</v>
      </c>
      <c r="I85" s="42">
        <f t="shared" si="38"/>
        <v>1.4578989574979953</v>
      </c>
      <c r="J85" s="42" t="str">
        <f t="shared" si="39"/>
        <v>-</v>
      </c>
      <c r="K85" s="42">
        <f t="shared" si="40"/>
        <v>1.404525862068966</v>
      </c>
    </row>
    <row r="86" spans="1:11" x14ac:dyDescent="0.3">
      <c r="A86" s="2" t="s">
        <v>10</v>
      </c>
      <c r="B86" s="42">
        <f t="shared" si="31"/>
        <v>1.1857299171740314</v>
      </c>
      <c r="C86" s="42">
        <f t="shared" si="32"/>
        <v>1.5450229260255954</v>
      </c>
      <c r="D86" s="42">
        <f t="shared" si="33"/>
        <v>1.5510170776277281</v>
      </c>
      <c r="E86" s="42" t="str">
        <f t="shared" si="34"/>
        <v>-</v>
      </c>
      <c r="F86" s="42">
        <f t="shared" si="35"/>
        <v>1.2898127600554783</v>
      </c>
      <c r="G86" s="42">
        <f t="shared" si="36"/>
        <v>1.526976862888398</v>
      </c>
      <c r="H86" s="42">
        <f t="shared" si="37"/>
        <v>1.5066170779134966</v>
      </c>
      <c r="I86" s="42">
        <f t="shared" si="38"/>
        <v>1.2473937449879711</v>
      </c>
      <c r="J86" s="42" t="str">
        <f t="shared" si="39"/>
        <v>-</v>
      </c>
      <c r="K86" s="42">
        <f t="shared" si="40"/>
        <v>1.4932286812674744</v>
      </c>
    </row>
    <row r="87" spans="1:11" x14ac:dyDescent="0.3">
      <c r="A87" s="2" t="s">
        <v>11</v>
      </c>
      <c r="B87" s="42">
        <f t="shared" si="31"/>
        <v>1.1780907028132876</v>
      </c>
      <c r="C87" s="42">
        <f t="shared" si="32"/>
        <v>1.4106597212117686</v>
      </c>
      <c r="D87" s="42">
        <f t="shared" si="33"/>
        <v>1.7146827744219955</v>
      </c>
      <c r="E87" s="42" t="str">
        <f t="shared" si="34"/>
        <v>-</v>
      </c>
      <c r="F87" s="42">
        <f t="shared" si="35"/>
        <v>1.1637233810279324</v>
      </c>
      <c r="G87" s="42">
        <f t="shared" si="36"/>
        <v>1.4745289346015835</v>
      </c>
      <c r="H87" s="42">
        <f t="shared" si="37"/>
        <v>1.357243468222785</v>
      </c>
      <c r="I87" s="42">
        <f t="shared" si="38"/>
        <v>1.2961234622668871</v>
      </c>
      <c r="J87" s="42" t="str">
        <f t="shared" si="39"/>
        <v>-</v>
      </c>
      <c r="K87" s="42">
        <f t="shared" si="40"/>
        <v>1.3720402298850578</v>
      </c>
    </row>
    <row r="88" spans="1:11" x14ac:dyDescent="0.3">
      <c r="A88" s="2" t="s">
        <v>12</v>
      </c>
      <c r="B88" s="42">
        <f t="shared" si="31"/>
        <v>1.1658203351472818</v>
      </c>
      <c r="C88" s="42">
        <f t="shared" si="32"/>
        <v>1.7331462020538506</v>
      </c>
      <c r="D88" s="42">
        <f t="shared" si="33"/>
        <v>1.5191956960186139</v>
      </c>
      <c r="E88" s="42" t="str">
        <f t="shared" si="34"/>
        <v>-</v>
      </c>
      <c r="F88" s="42">
        <f t="shared" si="35"/>
        <v>1.4195462220346136</v>
      </c>
      <c r="G88" s="42">
        <f t="shared" si="36"/>
        <v>1.219396519715835</v>
      </c>
      <c r="H88" s="42">
        <f t="shared" si="37"/>
        <v>1.3314947600661886</v>
      </c>
      <c r="I88" s="42">
        <f t="shared" si="38"/>
        <v>1.5958460304731352</v>
      </c>
      <c r="J88" s="42" t="str">
        <f t="shared" si="39"/>
        <v>-</v>
      </c>
      <c r="K88" s="42">
        <f t="shared" si="40"/>
        <v>1.7269935344827589</v>
      </c>
    </row>
    <row r="89" spans="1:11" x14ac:dyDescent="0.3">
      <c r="A89" s="2" t="s">
        <v>13</v>
      </c>
      <c r="B89" s="42">
        <f t="shared" si="31"/>
        <v>0.96320751523508952</v>
      </c>
      <c r="C89" s="42">
        <f t="shared" si="32"/>
        <v>1.2533149619368809</v>
      </c>
      <c r="D89" s="42">
        <f t="shared" si="33"/>
        <v>1.2229496387147705</v>
      </c>
      <c r="E89" s="42" t="str">
        <f t="shared" si="34"/>
        <v>-</v>
      </c>
      <c r="F89" s="42">
        <f t="shared" si="35"/>
        <v>1.002066658773384</v>
      </c>
      <c r="G89" s="42">
        <f t="shared" si="36"/>
        <v>1.019077575020942</v>
      </c>
      <c r="H89" s="42">
        <f t="shared" si="37"/>
        <v>1.0745241916991515</v>
      </c>
      <c r="I89" s="42">
        <f t="shared" si="38"/>
        <v>1.0625087839681215</v>
      </c>
      <c r="J89" s="42" t="str">
        <f t="shared" si="39"/>
        <v>-</v>
      </c>
      <c r="K89" s="42">
        <f t="shared" si="40"/>
        <v>1.3870090996168585</v>
      </c>
    </row>
    <row r="90" spans="1:11" x14ac:dyDescent="0.3">
      <c r="A90" s="2" t="s">
        <v>14</v>
      </c>
      <c r="B90" s="42">
        <f t="shared" si="31"/>
        <v>1.510956130525827</v>
      </c>
      <c r="C90" s="42">
        <f t="shared" si="32"/>
        <v>1.6192956488949952</v>
      </c>
      <c r="D90" s="42">
        <f t="shared" si="33"/>
        <v>1.3121741828261302</v>
      </c>
      <c r="E90" s="42" t="str">
        <f t="shared" si="34"/>
        <v>-</v>
      </c>
      <c r="F90" s="42">
        <f t="shared" si="35"/>
        <v>1.2798089263137808</v>
      </c>
      <c r="G90" s="42">
        <f t="shared" si="36"/>
        <v>1.4500188708736643</v>
      </c>
      <c r="H90" s="42">
        <f t="shared" si="37"/>
        <v>1.4212026500088133</v>
      </c>
      <c r="I90" s="42">
        <f t="shared" si="38"/>
        <v>1.5159582999198076</v>
      </c>
      <c r="J90" s="42" t="str">
        <f t="shared" si="39"/>
        <v>-</v>
      </c>
      <c r="K90" s="42">
        <f t="shared" si="40"/>
        <v>1.5048491379310347</v>
      </c>
    </row>
    <row r="91" spans="1:11" x14ac:dyDescent="0.3">
      <c r="A91" s="2" t="s">
        <v>15</v>
      </c>
      <c r="B91" s="42">
        <f t="shared" si="31"/>
        <v>1.0857557169846226</v>
      </c>
      <c r="C91" s="42">
        <f t="shared" si="32"/>
        <v>1.2051843552658381</v>
      </c>
      <c r="D91" s="42">
        <f t="shared" si="33"/>
        <v>1.0640577972747673</v>
      </c>
      <c r="E91" s="42" t="str">
        <f t="shared" si="34"/>
        <v>-</v>
      </c>
      <c r="F91" s="42">
        <f t="shared" si="35"/>
        <v>1.1302061187230192</v>
      </c>
      <c r="G91" s="42">
        <f t="shared" si="36"/>
        <v>0.93035790194971235</v>
      </c>
      <c r="H91" s="42">
        <f t="shared" si="37"/>
        <v>1.1036908380373425</v>
      </c>
      <c r="I91" s="42">
        <f t="shared" si="38"/>
        <v>1.0545217613180724</v>
      </c>
      <c r="J91" s="42" t="str">
        <f t="shared" si="39"/>
        <v>-</v>
      </c>
      <c r="K91" s="42">
        <f t="shared" si="40"/>
        <v>1.2371032523510972</v>
      </c>
    </row>
    <row r="92" spans="1:11" x14ac:dyDescent="0.3">
      <c r="A92" s="2" t="s">
        <v>34</v>
      </c>
      <c r="B92" s="42">
        <f t="shared" si="31"/>
        <v>1.6465532492170216</v>
      </c>
      <c r="C92" s="42">
        <f t="shared" si="32"/>
        <v>1.209030911257452</v>
      </c>
      <c r="D92" s="42">
        <f t="shared" si="33"/>
        <v>1.4740244623724781</v>
      </c>
      <c r="E92" s="42" t="str">
        <f t="shared" si="34"/>
        <v>-</v>
      </c>
      <c r="F92" s="42">
        <f t="shared" si="35"/>
        <v>1.2346707714533869</v>
      </c>
      <c r="G92" s="42">
        <f t="shared" si="36"/>
        <v>1.97516914698628</v>
      </c>
      <c r="H92" s="42">
        <f t="shared" si="37"/>
        <v>1.2104262485824739</v>
      </c>
      <c r="I92" s="42">
        <f t="shared" si="38"/>
        <v>1.2709294760254801</v>
      </c>
      <c r="J92" s="42" t="str">
        <f t="shared" si="39"/>
        <v>-</v>
      </c>
      <c r="K92" s="42">
        <f t="shared" si="40"/>
        <v>1.2495622306034482</v>
      </c>
    </row>
    <row r="93" spans="1:11" x14ac:dyDescent="0.3">
      <c r="A93" s="2" t="s">
        <v>35</v>
      </c>
      <c r="B93" s="42">
        <f t="shared" si="31"/>
        <v>1.3384084222918649</v>
      </c>
      <c r="C93" s="42">
        <f t="shared" si="32"/>
        <v>1.0500169756230053</v>
      </c>
      <c r="D93" s="42">
        <f t="shared" si="33"/>
        <v>1.229634735187745</v>
      </c>
      <c r="E93" s="42" t="str">
        <f t="shared" si="34"/>
        <v>-</v>
      </c>
      <c r="F93" s="42">
        <f t="shared" si="35"/>
        <v>0.97904679110913284</v>
      </c>
      <c r="G93" s="42">
        <f t="shared" si="36"/>
        <v>1.1004947497452409</v>
      </c>
      <c r="H93" s="42">
        <f t="shared" si="37"/>
        <v>1.0263803066234678</v>
      </c>
      <c r="I93" s="42">
        <f t="shared" si="38"/>
        <v>1.1284922523734382</v>
      </c>
      <c r="J93" s="42" t="str">
        <f t="shared" si="39"/>
        <v>-</v>
      </c>
      <c r="K93" s="42">
        <f t="shared" si="40"/>
        <v>1.0470575662581934</v>
      </c>
    </row>
    <row r="94" spans="1:11" x14ac:dyDescent="0.3">
      <c r="A94" s="2" t="s">
        <v>36</v>
      </c>
      <c r="B94" s="42">
        <f t="shared" si="31"/>
        <v>1.397250558287962</v>
      </c>
      <c r="C94" s="42">
        <f t="shared" si="32"/>
        <v>1.3119525361580768</v>
      </c>
      <c r="D94" s="42">
        <f t="shared" si="33"/>
        <v>1.3672033176342606</v>
      </c>
      <c r="E94" s="42" t="str">
        <f t="shared" si="34"/>
        <v>-</v>
      </c>
      <c r="F94" s="42">
        <f t="shared" si="35"/>
        <v>1.1542389472839603</v>
      </c>
      <c r="G94" s="42">
        <f t="shared" si="36"/>
        <v>1.1435313509268099</v>
      </c>
      <c r="H94" s="42">
        <f t="shared" si="37"/>
        <v>1.4053046750615141</v>
      </c>
      <c r="I94" s="42">
        <f t="shared" si="38"/>
        <v>1.354709153207367</v>
      </c>
      <c r="J94" s="42" t="str">
        <f t="shared" si="39"/>
        <v>-</v>
      </c>
      <c r="K94" s="42">
        <f t="shared" si="40"/>
        <v>1.3894329798596277</v>
      </c>
    </row>
    <row r="95" spans="1:11" x14ac:dyDescent="0.3">
      <c r="A95" s="2" t="s">
        <v>37</v>
      </c>
      <c r="B95" s="42">
        <f t="shared" si="31"/>
        <v>1</v>
      </c>
      <c r="C95" s="42">
        <f t="shared" si="32"/>
        <v>1</v>
      </c>
      <c r="D95" s="42">
        <f t="shared" si="33"/>
        <v>1</v>
      </c>
      <c r="E95" s="42" t="str">
        <f t="shared" si="34"/>
        <v>-</v>
      </c>
      <c r="F95" s="42">
        <f t="shared" si="35"/>
        <v>1</v>
      </c>
      <c r="G95" s="42">
        <f t="shared" si="36"/>
        <v>1</v>
      </c>
      <c r="H95" s="42">
        <f t="shared" si="37"/>
        <v>1</v>
      </c>
      <c r="I95" s="42">
        <f t="shared" si="38"/>
        <v>1</v>
      </c>
      <c r="J95" s="42" t="str">
        <f t="shared" si="39"/>
        <v>-</v>
      </c>
      <c r="K95" s="42">
        <f t="shared" si="40"/>
        <v>1</v>
      </c>
    </row>
    <row r="96" spans="1:11" x14ac:dyDescent="0.3">
      <c r="A96" s="2" t="s">
        <v>17</v>
      </c>
      <c r="B96" s="42">
        <f t="shared" si="31"/>
        <v>1.7051896540313893</v>
      </c>
      <c r="C96" s="42">
        <f t="shared" si="32"/>
        <v>1.9670394802425417</v>
      </c>
      <c r="D96" s="42">
        <f t="shared" si="33"/>
        <v>1.8084344316379311</v>
      </c>
      <c r="E96" s="42" t="str">
        <f t="shared" si="34"/>
        <v>-</v>
      </c>
      <c r="F96" s="42">
        <f t="shared" si="35"/>
        <v>1.332601560077288</v>
      </c>
      <c r="G96" s="42">
        <f t="shared" si="36"/>
        <v>2.1493452861356044</v>
      </c>
      <c r="H96" s="42">
        <f t="shared" si="37"/>
        <v>1.6719686015286095</v>
      </c>
      <c r="I96" s="42">
        <f t="shared" si="38"/>
        <v>2.03892738799534</v>
      </c>
      <c r="J96" s="42" t="str">
        <f t="shared" si="39"/>
        <v>-</v>
      </c>
      <c r="K96" s="42">
        <f t="shared" si="40"/>
        <v>1.5521955818965518</v>
      </c>
    </row>
    <row r="97" spans="1:11" x14ac:dyDescent="0.3">
      <c r="A97" s="2" t="s">
        <v>18</v>
      </c>
      <c r="B97" s="42">
        <f t="shared" si="31"/>
        <v>1.0369236035937948</v>
      </c>
      <c r="C97" s="42">
        <f t="shared" si="32"/>
        <v>1.6360897837036952</v>
      </c>
      <c r="D97" s="42">
        <f t="shared" si="33"/>
        <v>1.1492605707144345</v>
      </c>
      <c r="E97" s="42" t="str">
        <f t="shared" si="34"/>
        <v>-</v>
      </c>
      <c r="F97" s="42">
        <f t="shared" si="35"/>
        <v>1.2650259387552649</v>
      </c>
      <c r="G97" s="42">
        <f t="shared" si="36"/>
        <v>0.89885986028857967</v>
      </c>
      <c r="H97" s="42">
        <f t="shared" si="37"/>
        <v>1.5637596446107085</v>
      </c>
      <c r="I97" s="42">
        <f t="shared" si="38"/>
        <v>1.0255872157694597</v>
      </c>
      <c r="J97" s="42" t="str">
        <f t="shared" si="39"/>
        <v>-</v>
      </c>
      <c r="K97" s="42">
        <f t="shared" si="40"/>
        <v>1.2265023867198634</v>
      </c>
    </row>
    <row r="98" spans="1:11" x14ac:dyDescent="0.3">
      <c r="A98" s="2" t="s">
        <v>19</v>
      </c>
      <c r="B98" s="42">
        <f t="shared" si="31"/>
        <v>1.3668503059333776</v>
      </c>
      <c r="C98" s="42">
        <f t="shared" si="32"/>
        <v>1.7387087856124319</v>
      </c>
      <c r="D98" s="42">
        <f t="shared" si="33"/>
        <v>1.4868658088089155</v>
      </c>
      <c r="E98" s="42" t="str">
        <f t="shared" si="34"/>
        <v>-</v>
      </c>
      <c r="F98" s="42">
        <f t="shared" si="35"/>
        <v>1.4744395879266106</v>
      </c>
      <c r="G98" s="42">
        <f t="shared" si="36"/>
        <v>1.4375698127018133</v>
      </c>
      <c r="H98" s="42">
        <f t="shared" si="37"/>
        <v>1.7819976526528034</v>
      </c>
      <c r="I98" s="42">
        <f t="shared" si="38"/>
        <v>1.741579791499599</v>
      </c>
      <c r="J98" s="42" t="str">
        <f t="shared" si="39"/>
        <v>-</v>
      </c>
      <c r="K98" s="42">
        <f t="shared" si="40"/>
        <v>1.5908405172413793</v>
      </c>
    </row>
    <row r="99" spans="1:11" x14ac:dyDescent="0.3">
      <c r="A99" s="2" t="s">
        <v>20</v>
      </c>
      <c r="B99" s="42">
        <f t="shared" si="31"/>
        <v>1.0553139679102872</v>
      </c>
      <c r="C99" s="42">
        <f t="shared" si="32"/>
        <v>1.4318089223874513</v>
      </c>
      <c r="D99" s="42">
        <f t="shared" si="33"/>
        <v>1.1258789789972796</v>
      </c>
      <c r="E99" s="42" t="str">
        <f t="shared" si="34"/>
        <v>-</v>
      </c>
      <c r="F99" s="42">
        <f t="shared" si="35"/>
        <v>1.2008524432319665</v>
      </c>
      <c r="G99" s="42">
        <f t="shared" si="36"/>
        <v>0.93183779256787203</v>
      </c>
      <c r="H99" s="42">
        <f t="shared" si="37"/>
        <v>1.3821826602981617</v>
      </c>
      <c r="I99" s="42">
        <f t="shared" si="38"/>
        <v>1.0387202012101773</v>
      </c>
      <c r="J99" s="42" t="str">
        <f t="shared" si="39"/>
        <v>-</v>
      </c>
      <c r="K99" s="42">
        <f t="shared" si="40"/>
        <v>1.3289576802507839</v>
      </c>
    </row>
    <row r="100" spans="1:11" x14ac:dyDescent="0.3">
      <c r="A100" s="2" t="s">
        <v>21</v>
      </c>
      <c r="B100" s="42">
        <f t="shared" si="31"/>
        <v>1.3463069423698912</v>
      </c>
      <c r="C100" s="42">
        <f t="shared" si="32"/>
        <v>1.9327110554957367</v>
      </c>
      <c r="D100" s="42">
        <f t="shared" si="33"/>
        <v>1.5276206769900036</v>
      </c>
      <c r="E100" s="42" t="str">
        <f t="shared" si="34"/>
        <v>-</v>
      </c>
      <c r="F100" s="42">
        <f t="shared" si="35"/>
        <v>1.660532989894987</v>
      </c>
      <c r="G100" s="42">
        <f t="shared" si="36"/>
        <v>1.5108943938167734</v>
      </c>
      <c r="H100" s="42">
        <f t="shared" si="37"/>
        <v>1.683444934524762</v>
      </c>
      <c r="I100" s="42">
        <f t="shared" si="38"/>
        <v>1.744829451147871</v>
      </c>
      <c r="J100" s="42" t="str">
        <f t="shared" si="39"/>
        <v>-</v>
      </c>
      <c r="K100" s="42">
        <f t="shared" si="40"/>
        <v>1.8859472962382444</v>
      </c>
    </row>
    <row r="101" spans="1:11" x14ac:dyDescent="0.3">
      <c r="A101" s="2" t="s">
        <v>22</v>
      </c>
      <c r="B101" s="42">
        <f t="shared" si="31"/>
        <v>1.3130494329413511</v>
      </c>
      <c r="C101" s="42">
        <f t="shared" si="32"/>
        <v>1.2411514565084538</v>
      </c>
      <c r="D101" s="42">
        <f t="shared" si="33"/>
        <v>1.0823337555070971</v>
      </c>
      <c r="E101" s="42" t="str">
        <f t="shared" si="34"/>
        <v>-</v>
      </c>
      <c r="F101" s="42">
        <f t="shared" si="35"/>
        <v>1.2738485436893203</v>
      </c>
      <c r="G101" s="42">
        <f t="shared" si="36"/>
        <v>0.96818386692149405</v>
      </c>
      <c r="H101" s="42">
        <f t="shared" si="37"/>
        <v>1.3704813232283797</v>
      </c>
      <c r="I101" s="42">
        <f t="shared" si="38"/>
        <v>1.061404513689999</v>
      </c>
      <c r="J101" s="42" t="str">
        <f t="shared" si="39"/>
        <v>-</v>
      </c>
      <c r="K101" s="42">
        <f t="shared" si="40"/>
        <v>1.2752733876117497</v>
      </c>
    </row>
    <row r="102" spans="1:11" x14ac:dyDescent="0.3">
      <c r="A102" s="2" t="s">
        <v>23</v>
      </c>
      <c r="B102" s="42">
        <f t="shared" si="31"/>
        <v>1.6146742509014054</v>
      </c>
      <c r="C102" s="42">
        <f t="shared" si="32"/>
        <v>2.1877583789678021</v>
      </c>
      <c r="D102" s="42">
        <f t="shared" si="33"/>
        <v>1.5986960645334811</v>
      </c>
      <c r="E102" s="42" t="str">
        <f t="shared" si="34"/>
        <v>-</v>
      </c>
      <c r="F102" s="42">
        <f t="shared" si="35"/>
        <v>1.7911518251731215</v>
      </c>
      <c r="G102" s="42">
        <f t="shared" si="36"/>
        <v>1.6836531416558522</v>
      </c>
      <c r="H102" s="42">
        <f t="shared" si="37"/>
        <v>1.9000617044130084</v>
      </c>
      <c r="I102" s="42">
        <f t="shared" si="38"/>
        <v>1.8040366647395609</v>
      </c>
      <c r="J102" s="42" t="str">
        <f t="shared" si="39"/>
        <v>-</v>
      </c>
      <c r="K102" s="42">
        <f t="shared" si="40"/>
        <v>1.7646147629310347</v>
      </c>
    </row>
    <row r="103" spans="1:11" x14ac:dyDescent="0.3">
      <c r="A103" s="2" t="s">
        <v>24</v>
      </c>
      <c r="B103" s="42">
        <f t="shared" si="31"/>
        <v>1.1886056267785374</v>
      </c>
      <c r="C103" s="42">
        <f t="shared" si="32"/>
        <v>1.364538133859247</v>
      </c>
      <c r="D103" s="42">
        <f t="shared" si="33"/>
        <v>1.2209221118149407</v>
      </c>
      <c r="E103" s="42" t="str">
        <f t="shared" si="34"/>
        <v>-</v>
      </c>
      <c r="F103" s="42">
        <f t="shared" si="35"/>
        <v>1.4510916936353828</v>
      </c>
      <c r="G103" s="42">
        <f t="shared" si="36"/>
        <v>1.0779331043615288</v>
      </c>
      <c r="H103" s="42">
        <f t="shared" si="37"/>
        <v>1.3290300922800733</v>
      </c>
      <c r="I103" s="42">
        <f t="shared" si="38"/>
        <v>1.2162332455034941</v>
      </c>
      <c r="J103" s="42" t="str">
        <f t="shared" si="39"/>
        <v>-</v>
      </c>
      <c r="K103" s="42">
        <f t="shared" si="40"/>
        <v>1.2328085089399743</v>
      </c>
    </row>
    <row r="104" spans="1:11" x14ac:dyDescent="0.3">
      <c r="A104" s="2" t="s">
        <v>25</v>
      </c>
      <c r="B104" s="42">
        <f t="shared" si="31"/>
        <v>1.5831903518587593</v>
      </c>
      <c r="C104" s="42">
        <f t="shared" si="32"/>
        <v>1.8651141960145232</v>
      </c>
      <c r="D104" s="42">
        <f t="shared" si="33"/>
        <v>1.4146567361573135</v>
      </c>
      <c r="E104" s="42" t="str">
        <f t="shared" si="34"/>
        <v>-</v>
      </c>
      <c r="F104" s="42">
        <f t="shared" si="35"/>
        <v>1.7351971326164874</v>
      </c>
      <c r="G104" s="42">
        <f t="shared" si="36"/>
        <v>1.8862305847147678</v>
      </c>
      <c r="H104" s="42">
        <f t="shared" si="37"/>
        <v>1.4171394403593318</v>
      </c>
      <c r="I104" s="42">
        <f t="shared" si="38"/>
        <v>1.40196471531676</v>
      </c>
      <c r="J104" s="42" t="str">
        <f t="shared" si="39"/>
        <v>-</v>
      </c>
      <c r="K104" s="42">
        <f t="shared" si="40"/>
        <v>1.4741379310344829</v>
      </c>
    </row>
    <row r="105" spans="1:11" x14ac:dyDescent="0.3">
      <c r="A105" s="2" t="s">
        <v>26</v>
      </c>
      <c r="B105" s="42">
        <f t="shared" si="31"/>
        <v>1.0962901431348826</v>
      </c>
      <c r="C105" s="42">
        <f t="shared" si="32"/>
        <v>1.5024130667510389</v>
      </c>
      <c r="D105" s="42">
        <f t="shared" si="33"/>
        <v>1.2836486571125187</v>
      </c>
      <c r="E105" s="42" t="str">
        <f t="shared" si="34"/>
        <v>-</v>
      </c>
      <c r="F105" s="42">
        <f t="shared" si="35"/>
        <v>1.3588199404401617</v>
      </c>
      <c r="G105" s="42">
        <f t="shared" si="36"/>
        <v>0.86610788157361118</v>
      </c>
      <c r="H105" s="42">
        <f t="shared" si="37"/>
        <v>1.2053525094521464</v>
      </c>
      <c r="I105" s="42">
        <f t="shared" si="38"/>
        <v>1.2143963694685425</v>
      </c>
      <c r="J105" s="42" t="str">
        <f t="shared" si="39"/>
        <v>-</v>
      </c>
      <c r="K105" s="42">
        <f t="shared" si="40"/>
        <v>1.4005447796934865</v>
      </c>
    </row>
    <row r="106" spans="1:11" x14ac:dyDescent="0.3">
      <c r="A106" s="2" t="s">
        <v>27</v>
      </c>
      <c r="B106" s="42">
        <f t="shared" si="31"/>
        <v>1.415026351416691</v>
      </c>
      <c r="C106" s="42">
        <f t="shared" si="32"/>
        <v>1.878390089458656</v>
      </c>
      <c r="D106" s="42">
        <f t="shared" si="33"/>
        <v>2.0967939371605273</v>
      </c>
      <c r="E106" s="42" t="str">
        <f t="shared" si="34"/>
        <v>-</v>
      </c>
      <c r="F106" s="42">
        <f t="shared" si="35"/>
        <v>1.6248948220064725</v>
      </c>
      <c r="G106" s="42">
        <f t="shared" si="36"/>
        <v>1.9471660808435856</v>
      </c>
      <c r="H106" s="42">
        <f t="shared" si="37"/>
        <v>1.6334503107137521</v>
      </c>
      <c r="I106" s="42">
        <f t="shared" si="38"/>
        <v>1.8476343223736968</v>
      </c>
      <c r="J106" s="42" t="str">
        <f t="shared" si="39"/>
        <v>-</v>
      </c>
      <c r="K106" s="42">
        <f t="shared" si="40"/>
        <v>2.1282866379310348</v>
      </c>
    </row>
    <row r="107" spans="1:11" x14ac:dyDescent="0.3">
      <c r="A107" s="2" t="s">
        <v>28</v>
      </c>
      <c r="B107" s="42">
        <f t="shared" si="31"/>
        <v>1.0991254040780807</v>
      </c>
      <c r="C107" s="42">
        <f t="shared" si="32"/>
        <v>1.7135768037098726</v>
      </c>
      <c r="D107" s="42">
        <f t="shared" si="33"/>
        <v>1.2876928956952738</v>
      </c>
      <c r="E107" s="42" t="str">
        <f t="shared" si="34"/>
        <v>-</v>
      </c>
      <c r="F107" s="42">
        <f t="shared" si="35"/>
        <v>1.5818391585760516</v>
      </c>
      <c r="G107" s="42">
        <f t="shared" si="36"/>
        <v>1.0144633924950273</v>
      </c>
      <c r="H107" s="42">
        <f t="shared" si="37"/>
        <v>1.3670186289357467</v>
      </c>
      <c r="I107" s="42">
        <f t="shared" si="38"/>
        <v>1.2862005176058902</v>
      </c>
      <c r="J107" s="42" t="str">
        <f t="shared" si="39"/>
        <v>-</v>
      </c>
      <c r="K107" s="42">
        <f t="shared" si="40"/>
        <v>1.5024604885057473</v>
      </c>
    </row>
    <row r="108" spans="1:11" x14ac:dyDescent="0.3">
      <c r="A108" s="2" t="s">
        <v>29</v>
      </c>
      <c r="B108" s="42">
        <f t="shared" si="31"/>
        <v>1.5016070737839666</v>
      </c>
      <c r="C108" s="42">
        <f t="shared" si="32"/>
        <v>1.6511095152107338</v>
      </c>
      <c r="D108" s="42">
        <f t="shared" si="33"/>
        <v>1.742406229471424</v>
      </c>
      <c r="E108" s="42" t="str">
        <f t="shared" si="34"/>
        <v>-</v>
      </c>
      <c r="F108" s="42">
        <f t="shared" si="35"/>
        <v>1.6477184466019417</v>
      </c>
      <c r="G108" s="42">
        <f t="shared" si="36"/>
        <v>1.8897207751779144</v>
      </c>
      <c r="H108" s="42">
        <f t="shared" si="37"/>
        <v>1.5178536783658687</v>
      </c>
      <c r="I108" s="42">
        <f t="shared" si="38"/>
        <v>1.46313151563753</v>
      </c>
      <c r="J108" s="42" t="str">
        <f t="shared" si="39"/>
        <v>-</v>
      </c>
      <c r="K108" s="42">
        <f t="shared" si="40"/>
        <v>1.8995110653628411</v>
      </c>
    </row>
    <row r="109" spans="1:11" x14ac:dyDescent="0.3">
      <c r="A109" s="2" t="s">
        <v>30</v>
      </c>
      <c r="B109" s="42">
        <f t="shared" si="31"/>
        <v>1.3015218979236607</v>
      </c>
      <c r="C109" s="42">
        <f t="shared" si="32"/>
        <v>1.8942174038081314</v>
      </c>
      <c r="D109" s="42">
        <f t="shared" si="33"/>
        <v>1.4868747004568221</v>
      </c>
      <c r="E109" s="42" t="str">
        <f t="shared" si="34"/>
        <v>-</v>
      </c>
      <c r="F109" s="42">
        <f t="shared" si="35"/>
        <v>1.6321983818770227</v>
      </c>
      <c r="G109" s="42">
        <f t="shared" si="36"/>
        <v>1.244671040038978</v>
      </c>
      <c r="H109" s="42">
        <f t="shared" si="37"/>
        <v>1.6656534954407298</v>
      </c>
      <c r="I109" s="42">
        <f t="shared" si="38"/>
        <v>1.5214113873295909</v>
      </c>
      <c r="J109" s="42" t="str">
        <f t="shared" si="39"/>
        <v>-</v>
      </c>
      <c r="K109" s="42">
        <f t="shared" si="40"/>
        <v>1.539655172413793</v>
      </c>
    </row>
    <row r="110" spans="1:11" x14ac:dyDescent="0.3">
      <c r="A110" s="2" t="s">
        <v>31</v>
      </c>
      <c r="B110" s="42">
        <f t="shared" si="31"/>
        <v>2.2860808915965576</v>
      </c>
      <c r="C110" s="42">
        <f t="shared" si="32"/>
        <v>2.8349347963443137</v>
      </c>
      <c r="D110" s="42">
        <f t="shared" si="33"/>
        <v>2.501940300898851</v>
      </c>
      <c r="E110" s="42" t="str">
        <f t="shared" si="34"/>
        <v>-</v>
      </c>
      <c r="F110" s="42">
        <f t="shared" si="35"/>
        <v>2.0864276580629886</v>
      </c>
      <c r="G110" s="42">
        <f t="shared" si="36"/>
        <v>2.7978161671408421</v>
      </c>
      <c r="H110" s="42">
        <f t="shared" si="37"/>
        <v>2.4348629447251966</v>
      </c>
      <c r="I110" s="42">
        <f t="shared" si="38"/>
        <v>2.2626904570970328</v>
      </c>
      <c r="J110" s="42" t="str">
        <f t="shared" si="39"/>
        <v>-</v>
      </c>
      <c r="K110" s="42">
        <f t="shared" si="40"/>
        <v>2.6556790401441073</v>
      </c>
    </row>
    <row r="111" spans="1:11" x14ac:dyDescent="0.3">
      <c r="A111" s="2" t="s">
        <v>32</v>
      </c>
      <c r="B111" s="42">
        <f t="shared" si="31"/>
        <v>1.7805894014118557</v>
      </c>
      <c r="C111" s="42">
        <f t="shared" si="32"/>
        <v>2.0958391884846579</v>
      </c>
      <c r="D111" s="42">
        <f t="shared" si="33"/>
        <v>2.106022783714931</v>
      </c>
      <c r="E111" s="42" t="str">
        <f t="shared" si="34"/>
        <v>-</v>
      </c>
      <c r="F111" s="42">
        <f t="shared" si="35"/>
        <v>1.4215221406582996</v>
      </c>
      <c r="G111" s="42">
        <f t="shared" si="36"/>
        <v>1.7497549403446502</v>
      </c>
      <c r="H111" s="42">
        <f t="shared" si="37"/>
        <v>1.8376031263569257</v>
      </c>
      <c r="I111" s="42">
        <f t="shared" si="38"/>
        <v>1.7510253179058306</v>
      </c>
      <c r="J111" s="42" t="str">
        <f t="shared" si="39"/>
        <v>-</v>
      </c>
      <c r="K111" s="42">
        <f t="shared" si="40"/>
        <v>2.0699353448275866</v>
      </c>
    </row>
    <row r="112" spans="1:11" x14ac:dyDescent="0.3">
      <c r="A112" s="2" t="s">
        <v>47</v>
      </c>
      <c r="B112" s="42">
        <f t="shared" si="31"/>
        <v>1.991356614447346</v>
      </c>
      <c r="C112" s="42">
        <f t="shared" si="32"/>
        <v>4.1887867666099279</v>
      </c>
      <c r="D112" s="42">
        <f t="shared" si="33"/>
        <v>2.9624597439635973</v>
      </c>
      <c r="E112" s="42" t="str">
        <f t="shared" si="34"/>
        <v>-</v>
      </c>
      <c r="F112" s="42">
        <f t="shared" si="35"/>
        <v>2.2461032441392375</v>
      </c>
      <c r="G112" s="42">
        <f t="shared" si="36"/>
        <v>2.1495267442685226</v>
      </c>
      <c r="H112" s="42">
        <f t="shared" si="37"/>
        <v>3.8648201698062659</v>
      </c>
      <c r="I112" s="42">
        <f t="shared" si="38"/>
        <v>2.4242381716118686</v>
      </c>
      <c r="J112" s="42" t="str">
        <f t="shared" si="39"/>
        <v>-</v>
      </c>
      <c r="K112" s="42">
        <f t="shared" si="40"/>
        <v>2.8481970535254759</v>
      </c>
    </row>
    <row r="113" spans="1:11" x14ac:dyDescent="0.3">
      <c r="A113" s="2" t="s">
        <v>46</v>
      </c>
      <c r="B113" s="42">
        <f t="shared" si="31"/>
        <v>1.4727468329948752</v>
      </c>
      <c r="C113" s="42">
        <f t="shared" si="32"/>
        <v>1.7048934678953562</v>
      </c>
      <c r="D113" s="42">
        <f t="shared" si="33"/>
        <v>1.6150481470206528</v>
      </c>
      <c r="E113" s="42" t="str">
        <f t="shared" si="34"/>
        <v>-</v>
      </c>
      <c r="F113" s="42">
        <f t="shared" si="35"/>
        <v>1.5427118162443758</v>
      </c>
      <c r="G113" s="42">
        <f t="shared" si="36"/>
        <v>2.0843730242971574</v>
      </c>
      <c r="H113" s="42">
        <f t="shared" si="37"/>
        <v>1.5953104646113767</v>
      </c>
      <c r="I113" s="42">
        <f t="shared" si="38"/>
        <v>1.5038836063695726</v>
      </c>
      <c r="J113" s="42" t="str">
        <f t="shared" si="39"/>
        <v>-</v>
      </c>
      <c r="K113" s="42">
        <f t="shared" si="40"/>
        <v>1.8293642241379315</v>
      </c>
    </row>
    <row r="114" spans="1:11" x14ac:dyDescent="0.3">
      <c r="A114" s="2" t="s">
        <v>53</v>
      </c>
      <c r="B114" s="42">
        <f t="shared" si="31"/>
        <v>4.7470723334300367</v>
      </c>
      <c r="C114" s="42" t="str">
        <f t="shared" si="32"/>
        <v>-</v>
      </c>
      <c r="D114" s="42" t="str">
        <f t="shared" si="33"/>
        <v>-</v>
      </c>
      <c r="E114" s="42" t="str">
        <f t="shared" si="34"/>
        <v>-</v>
      </c>
      <c r="F114" s="42">
        <f t="shared" si="35"/>
        <v>4.3734733601704949</v>
      </c>
      <c r="G114" s="42">
        <f t="shared" si="36"/>
        <v>6.480443229014794</v>
      </c>
      <c r="H114" s="42" t="str">
        <f t="shared" si="37"/>
        <v>-</v>
      </c>
      <c r="I114" s="42" t="str">
        <f t="shared" si="38"/>
        <v>-</v>
      </c>
      <c r="J114" s="42" t="str">
        <f t="shared" si="39"/>
        <v>-</v>
      </c>
      <c r="K114" s="42" t="str">
        <f t="shared" si="40"/>
        <v>-</v>
      </c>
    </row>
    <row r="115" spans="1:11" x14ac:dyDescent="0.3">
      <c r="A115" s="2" t="s">
        <v>48</v>
      </c>
      <c r="B115" s="42">
        <f t="shared" si="31"/>
        <v>2.6000453292718309</v>
      </c>
      <c r="C115" s="42">
        <f t="shared" si="32"/>
        <v>2.9702621611636877</v>
      </c>
      <c r="D115" s="42">
        <f t="shared" si="33"/>
        <v>5.4459423517536409</v>
      </c>
      <c r="E115" s="42" t="str">
        <f t="shared" si="34"/>
        <v>-</v>
      </c>
      <c r="F115" s="42">
        <f t="shared" si="35"/>
        <v>2.7865436893203883</v>
      </c>
      <c r="G115" s="42">
        <f t="shared" si="36"/>
        <v>3.1143834067062244</v>
      </c>
      <c r="H115" s="42">
        <f t="shared" si="37"/>
        <v>3.0586191923577948</v>
      </c>
      <c r="I115" s="42">
        <f t="shared" si="38"/>
        <v>4.0936132432122809</v>
      </c>
      <c r="J115" s="42" t="str">
        <f t="shared" si="39"/>
        <v>-</v>
      </c>
      <c r="K115" s="42">
        <f t="shared" si="40"/>
        <v>3.7631465517241383</v>
      </c>
    </row>
  </sheetData>
  <mergeCells count="10">
    <mergeCell ref="A41:G41"/>
    <mergeCell ref="I41:O41"/>
    <mergeCell ref="Q41:W41"/>
    <mergeCell ref="Y41:AE41"/>
    <mergeCell ref="AG41:AM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DF7D-E272-48E0-97D9-38144AE813BD}">
  <dimension ref="A1:AMJ115"/>
  <sheetViews>
    <sheetView topLeftCell="F86" workbookViewId="0">
      <selection activeCell="I87" sqref="I87"/>
    </sheetView>
  </sheetViews>
  <sheetFormatPr baseColWidth="10" defaultColWidth="11.44140625" defaultRowHeight="14.4" x14ac:dyDescent="0.3"/>
  <cols>
    <col min="1" max="12" width="11.33203125" style="100" customWidth="1"/>
    <col min="13" max="13" width="18.33203125" style="100" customWidth="1"/>
    <col min="14" max="1024" width="11.33203125" style="100" customWidth="1"/>
    <col min="1025" max="16384" width="11.44140625" style="120"/>
  </cols>
  <sheetData>
    <row r="1" spans="1:39" x14ac:dyDescent="0.3">
      <c r="A1" s="98" t="s">
        <v>52</v>
      </c>
      <c r="B1" s="99">
        <v>2023</v>
      </c>
    </row>
    <row r="3" spans="1:39" x14ac:dyDescent="0.3">
      <c r="A3" s="138" t="s">
        <v>175</v>
      </c>
      <c r="B3" s="138"/>
      <c r="C3" s="138"/>
      <c r="D3" s="138"/>
      <c r="E3" s="138"/>
      <c r="F3" s="138"/>
      <c r="G3" s="138"/>
      <c r="I3" s="138" t="s">
        <v>199</v>
      </c>
      <c r="J3" s="138"/>
      <c r="K3" s="138"/>
      <c r="L3" s="138"/>
      <c r="M3" s="138"/>
      <c r="N3" s="138"/>
      <c r="O3" s="138"/>
      <c r="Q3" s="138" t="s">
        <v>176</v>
      </c>
      <c r="R3" s="138"/>
      <c r="S3" s="138"/>
      <c r="T3" s="138"/>
      <c r="U3" s="138"/>
      <c r="V3" s="138"/>
      <c r="W3" s="138"/>
      <c r="Y3" s="138" t="s">
        <v>193</v>
      </c>
      <c r="Z3" s="138"/>
      <c r="AA3" s="138"/>
      <c r="AB3" s="138"/>
      <c r="AC3" s="138"/>
      <c r="AD3" s="138"/>
      <c r="AE3" s="138"/>
      <c r="AG3" s="138" t="s">
        <v>177</v>
      </c>
      <c r="AH3" s="138"/>
      <c r="AI3" s="138"/>
      <c r="AJ3" s="138"/>
      <c r="AK3" s="138"/>
      <c r="AL3" s="138"/>
      <c r="AM3" s="138"/>
    </row>
    <row r="4" spans="1:39" x14ac:dyDescent="0.3">
      <c r="A4" s="101" t="s">
        <v>16</v>
      </c>
      <c r="B4" s="101" t="s">
        <v>1</v>
      </c>
      <c r="C4" s="101" t="s">
        <v>2</v>
      </c>
      <c r="D4" s="101" t="s">
        <v>3</v>
      </c>
      <c r="E4" s="101" t="s">
        <v>4</v>
      </c>
      <c r="F4" s="101" t="s">
        <v>5</v>
      </c>
      <c r="G4" s="101" t="s">
        <v>33</v>
      </c>
      <c r="I4" s="101" t="s">
        <v>16</v>
      </c>
      <c r="J4" s="101" t="s">
        <v>1</v>
      </c>
      <c r="K4" s="101" t="s">
        <v>2</v>
      </c>
      <c r="L4" s="101" t="s">
        <v>3</v>
      </c>
      <c r="M4" s="101" t="s">
        <v>4</v>
      </c>
      <c r="N4" s="101" t="s">
        <v>5</v>
      </c>
      <c r="O4" s="101" t="s">
        <v>33</v>
      </c>
      <c r="Q4" s="101" t="s">
        <v>16</v>
      </c>
      <c r="R4" s="101" t="s">
        <v>1</v>
      </c>
      <c r="S4" s="101" t="s">
        <v>2</v>
      </c>
      <c r="T4" s="101" t="s">
        <v>3</v>
      </c>
      <c r="U4" s="101" t="s">
        <v>4</v>
      </c>
      <c r="V4" s="101" t="s">
        <v>5</v>
      </c>
      <c r="W4" s="101" t="s">
        <v>33</v>
      </c>
      <c r="Y4" s="101" t="s">
        <v>16</v>
      </c>
      <c r="Z4" s="101" t="s">
        <v>1</v>
      </c>
      <c r="AA4" s="101" t="s">
        <v>2</v>
      </c>
      <c r="AB4" s="101" t="s">
        <v>3</v>
      </c>
      <c r="AC4" s="101" t="s">
        <v>4</v>
      </c>
      <c r="AD4" s="101" t="s">
        <v>5</v>
      </c>
      <c r="AE4" s="101" t="s">
        <v>33</v>
      </c>
      <c r="AG4" s="101" t="s">
        <v>16</v>
      </c>
      <c r="AH4" s="101" t="s">
        <v>1</v>
      </c>
      <c r="AI4" s="101" t="s">
        <v>2</v>
      </c>
      <c r="AJ4" s="101" t="s">
        <v>3</v>
      </c>
      <c r="AK4" s="101" t="s">
        <v>4</v>
      </c>
      <c r="AL4" s="101" t="s">
        <v>5</v>
      </c>
      <c r="AM4" s="101" t="s">
        <v>33</v>
      </c>
    </row>
    <row r="5" spans="1:39" x14ac:dyDescent="0.3">
      <c r="A5" s="102" t="s">
        <v>6</v>
      </c>
      <c r="B5" s="103">
        <v>2430</v>
      </c>
      <c r="C5" s="103">
        <v>45</v>
      </c>
      <c r="D5" s="104">
        <f t="shared" ref="D5:D38" si="0">(B5+10*C5)/1000</f>
        <v>2.88</v>
      </c>
      <c r="E5" s="105">
        <v>1.6006944444444445E-2</v>
      </c>
      <c r="F5" s="106">
        <f t="shared" ref="F5:F38" si="1">IF(B5="","",E5/D5)</f>
        <v>5.5579668209876547E-3</v>
      </c>
      <c r="G5" s="107">
        <f t="shared" ref="G5:G38" si="2">IF(F5="","",F5/F$18)</f>
        <v>1.5946767961570596</v>
      </c>
      <c r="I5" s="102" t="s">
        <v>6</v>
      </c>
      <c r="J5" s="103">
        <v>2250</v>
      </c>
      <c r="K5" s="103">
        <v>45</v>
      </c>
      <c r="L5" s="104">
        <f t="shared" ref="L5:L38" si="3">(J5+10*K5)/1000</f>
        <v>2.7</v>
      </c>
      <c r="M5" s="105">
        <v>1.2199074074074076E-2</v>
      </c>
      <c r="N5" s="106">
        <f t="shared" ref="N5:N38" si="4">IF(J5="","",M5/L5)</f>
        <v>4.5181755829903983E-3</v>
      </c>
      <c r="O5" s="107">
        <f t="shared" ref="O5:O38" si="5">IF(N5="","",N5/N$18)</f>
        <v>1.5509467488477986</v>
      </c>
      <c r="Q5" s="104" t="s">
        <v>6</v>
      </c>
      <c r="R5" s="103"/>
      <c r="S5" s="103"/>
      <c r="T5" s="104">
        <f t="shared" ref="T5:T38" si="6">(R5+10*S5)/1000</f>
        <v>0</v>
      </c>
      <c r="U5" s="105"/>
      <c r="V5" s="106" t="str">
        <f t="shared" ref="V5:V38" si="7">IF(R5="","",U5/T5)</f>
        <v/>
      </c>
      <c r="W5" s="107" t="str">
        <f t="shared" ref="W5:W38" si="8">IF(V5="","",V5/V$18)</f>
        <v/>
      </c>
      <c r="Y5" s="104" t="s">
        <v>6</v>
      </c>
      <c r="Z5" s="103">
        <v>2370</v>
      </c>
      <c r="AA5" s="103">
        <v>60</v>
      </c>
      <c r="AB5" s="104">
        <f t="shared" ref="AB5:AB38" si="9">(Z5+10*AA5)/1000</f>
        <v>2.97</v>
      </c>
      <c r="AC5" s="105">
        <v>1.6307870370370372E-2</v>
      </c>
      <c r="AD5" s="106">
        <f t="shared" ref="AD5:AD38" si="10">IF(Z5="","",AC5/AB5)</f>
        <v>5.4908654445691481E-3</v>
      </c>
      <c r="AE5" s="107">
        <f t="shared" ref="AE5:AE38" si="11">IF(AD5="","",AD5/AD$18)</f>
        <v>1.245934281992676</v>
      </c>
      <c r="AG5" s="104" t="s">
        <v>6</v>
      </c>
      <c r="AH5" s="103"/>
      <c r="AI5" s="103"/>
      <c r="AJ5" s="104">
        <f t="shared" ref="AJ5:AJ38" si="12">(AH5+10*AI5)/1000</f>
        <v>0</v>
      </c>
      <c r="AK5" s="105"/>
      <c r="AL5" s="106" t="str">
        <f t="shared" ref="AL5:AL38" si="13">IF(AH5="","",AK5/AJ5)</f>
        <v/>
      </c>
      <c r="AM5" s="107" t="str">
        <f t="shared" ref="AM5:AM38" si="14">IF(AL5="","",AL5/AL$18)</f>
        <v/>
      </c>
    </row>
    <row r="6" spans="1:39" x14ac:dyDescent="0.3">
      <c r="A6" s="102" t="s">
        <v>7</v>
      </c>
      <c r="B6" s="103">
        <v>2430</v>
      </c>
      <c r="C6" s="103">
        <v>45</v>
      </c>
      <c r="D6" s="104">
        <f t="shared" si="0"/>
        <v>2.88</v>
      </c>
      <c r="E6" s="105">
        <v>1.1226851851851851E-2</v>
      </c>
      <c r="F6" s="106">
        <f t="shared" si="1"/>
        <v>3.8982124485596706E-3</v>
      </c>
      <c r="G6" s="107">
        <f t="shared" si="2"/>
        <v>1.1184645641882485</v>
      </c>
      <c r="I6" s="102" t="s">
        <v>7</v>
      </c>
      <c r="J6" s="103">
        <v>2250</v>
      </c>
      <c r="K6" s="103">
        <v>45</v>
      </c>
      <c r="L6" s="104">
        <f t="shared" si="3"/>
        <v>2.7</v>
      </c>
      <c r="M6" s="105">
        <v>1.0439814814814815E-2</v>
      </c>
      <c r="N6" s="106">
        <f t="shared" si="4"/>
        <v>3.8665980795610424E-3</v>
      </c>
      <c r="O6" s="107">
        <f t="shared" si="5"/>
        <v>1.3272808040424233</v>
      </c>
      <c r="Q6" s="104" t="s">
        <v>7</v>
      </c>
      <c r="R6" s="103"/>
      <c r="S6" s="103"/>
      <c r="T6" s="104">
        <f t="shared" si="6"/>
        <v>0</v>
      </c>
      <c r="U6" s="105"/>
      <c r="V6" s="106" t="str">
        <f t="shared" si="7"/>
        <v/>
      </c>
      <c r="W6" s="107" t="str">
        <f t="shared" si="8"/>
        <v/>
      </c>
      <c r="Y6" s="104" t="s">
        <v>7</v>
      </c>
      <c r="Z6" s="103">
        <v>2370</v>
      </c>
      <c r="AA6" s="103">
        <v>60</v>
      </c>
      <c r="AB6" s="104">
        <f t="shared" si="9"/>
        <v>2.97</v>
      </c>
      <c r="AC6" s="105">
        <v>2.5138888888888891E-2</v>
      </c>
      <c r="AD6" s="106">
        <f t="shared" si="10"/>
        <v>8.4642723531612417E-3</v>
      </c>
      <c r="AE6" s="107">
        <f t="shared" si="11"/>
        <v>1.9206311288063111</v>
      </c>
      <c r="AG6" s="104" t="s">
        <v>7</v>
      </c>
      <c r="AH6" s="103"/>
      <c r="AI6" s="103"/>
      <c r="AJ6" s="104">
        <f t="shared" si="12"/>
        <v>0</v>
      </c>
      <c r="AK6" s="105"/>
      <c r="AL6" s="106" t="str">
        <f t="shared" si="13"/>
        <v/>
      </c>
      <c r="AM6" s="107" t="str">
        <f t="shared" si="14"/>
        <v/>
      </c>
    </row>
    <row r="7" spans="1:39" x14ac:dyDescent="0.3">
      <c r="A7" s="102" t="s">
        <v>8</v>
      </c>
      <c r="B7" s="103">
        <v>2920</v>
      </c>
      <c r="C7" s="103">
        <v>45</v>
      </c>
      <c r="D7" s="104">
        <f t="shared" si="0"/>
        <v>3.37</v>
      </c>
      <c r="E7" s="105">
        <v>2.1087962962962961E-2</v>
      </c>
      <c r="F7" s="106">
        <f t="shared" si="1"/>
        <v>6.2575557753599288E-3</v>
      </c>
      <c r="G7" s="107">
        <f t="shared" si="2"/>
        <v>1.7954009653213152</v>
      </c>
      <c r="I7" s="102" t="s">
        <v>8</v>
      </c>
      <c r="J7" s="103">
        <v>3980</v>
      </c>
      <c r="K7" s="103">
        <v>110</v>
      </c>
      <c r="L7" s="104">
        <f t="shared" si="3"/>
        <v>5.08</v>
      </c>
      <c r="M7" s="105">
        <v>2.1527777777777778E-2</v>
      </c>
      <c r="N7" s="106">
        <f t="shared" si="4"/>
        <v>4.2377515310586178E-3</v>
      </c>
      <c r="O7" s="107">
        <f t="shared" si="5"/>
        <v>1.4546860428053692</v>
      </c>
      <c r="Q7" s="104" t="s">
        <v>8</v>
      </c>
      <c r="R7" s="103"/>
      <c r="S7" s="103"/>
      <c r="T7" s="104">
        <f t="shared" si="6"/>
        <v>0</v>
      </c>
      <c r="U7" s="105"/>
      <c r="V7" s="106" t="str">
        <f t="shared" si="7"/>
        <v/>
      </c>
      <c r="W7" s="107" t="str">
        <f t="shared" si="8"/>
        <v/>
      </c>
      <c r="Y7" s="104" t="s">
        <v>8</v>
      </c>
      <c r="Z7" s="103">
        <v>3850</v>
      </c>
      <c r="AA7" s="103">
        <v>110</v>
      </c>
      <c r="AB7" s="104">
        <f t="shared" si="9"/>
        <v>4.95</v>
      </c>
      <c r="AC7" s="105">
        <v>2.2824074074074073E-2</v>
      </c>
      <c r="AD7" s="106">
        <f t="shared" si="10"/>
        <v>4.6109240553684995E-3</v>
      </c>
      <c r="AE7" s="107">
        <f t="shared" si="11"/>
        <v>1.0462664602226646</v>
      </c>
      <c r="AG7" s="102" t="s">
        <v>8</v>
      </c>
      <c r="AH7" s="103">
        <v>3180</v>
      </c>
      <c r="AI7" s="103">
        <v>65</v>
      </c>
      <c r="AJ7" s="104">
        <f t="shared" si="12"/>
        <v>3.83</v>
      </c>
      <c r="AK7" s="105">
        <v>1.9155092592592592E-2</v>
      </c>
      <c r="AL7" s="106">
        <f t="shared" si="13"/>
        <v>5.0013296586403633E-3</v>
      </c>
      <c r="AM7" s="107">
        <f t="shared" si="14"/>
        <v>1.6059912004205219</v>
      </c>
    </row>
    <row r="8" spans="1:39" x14ac:dyDescent="0.3">
      <c r="A8" s="102" t="s">
        <v>9</v>
      </c>
      <c r="B8" s="103">
        <v>2920</v>
      </c>
      <c r="C8" s="103">
        <v>45</v>
      </c>
      <c r="D8" s="104">
        <f t="shared" si="0"/>
        <v>3.37</v>
      </c>
      <c r="E8" s="105">
        <v>1.4641203703703703E-2</v>
      </c>
      <c r="F8" s="106">
        <f t="shared" si="1"/>
        <v>4.3445708319595558E-3</v>
      </c>
      <c r="G8" s="107">
        <f t="shared" si="2"/>
        <v>1.2465325033652381</v>
      </c>
      <c r="I8" s="102" t="s">
        <v>9</v>
      </c>
      <c r="J8" s="103">
        <v>3980</v>
      </c>
      <c r="K8" s="103">
        <v>110</v>
      </c>
      <c r="L8" s="104">
        <f t="shared" si="3"/>
        <v>5.08</v>
      </c>
      <c r="M8" s="105">
        <v>1.7812500000000002E-2</v>
      </c>
      <c r="N8" s="106">
        <f t="shared" si="4"/>
        <v>3.5063976377952759E-3</v>
      </c>
      <c r="O8" s="107">
        <f t="shared" si="5"/>
        <v>1.2036353870308942</v>
      </c>
      <c r="Q8" s="104" t="s">
        <v>9</v>
      </c>
      <c r="R8" s="103"/>
      <c r="S8" s="103"/>
      <c r="T8" s="104">
        <f t="shared" si="6"/>
        <v>0</v>
      </c>
      <c r="U8" s="105"/>
      <c r="V8" s="106" t="str">
        <f t="shared" si="7"/>
        <v/>
      </c>
      <c r="W8" s="107" t="str">
        <f t="shared" si="8"/>
        <v/>
      </c>
      <c r="Y8" s="104" t="s">
        <v>9</v>
      </c>
      <c r="Z8" s="103">
        <v>3850</v>
      </c>
      <c r="AA8" s="103">
        <v>110</v>
      </c>
      <c r="AB8" s="104">
        <f t="shared" si="9"/>
        <v>4.95</v>
      </c>
      <c r="AC8" s="105">
        <v>2.1180555555555553E-2</v>
      </c>
      <c r="AD8" s="106">
        <f t="shared" si="10"/>
        <v>4.2789001122334452E-3</v>
      </c>
      <c r="AE8" s="107">
        <f t="shared" si="11"/>
        <v>0.97092678610926775</v>
      </c>
      <c r="AG8" s="102" t="s">
        <v>9</v>
      </c>
      <c r="AH8" s="103">
        <v>3180</v>
      </c>
      <c r="AI8" s="103">
        <v>65</v>
      </c>
      <c r="AJ8" s="104">
        <f t="shared" si="12"/>
        <v>3.83</v>
      </c>
      <c r="AK8" s="105">
        <v>1.6134259259259261E-2</v>
      </c>
      <c r="AL8" s="106">
        <f t="shared" si="13"/>
        <v>4.212600328788319E-3</v>
      </c>
      <c r="AM8" s="107">
        <f t="shared" si="14"/>
        <v>1.3527200805958961</v>
      </c>
    </row>
    <row r="9" spans="1:39" x14ac:dyDescent="0.3">
      <c r="A9" s="102" t="s">
        <v>10</v>
      </c>
      <c r="B9" s="103">
        <v>4260</v>
      </c>
      <c r="C9" s="103">
        <v>65</v>
      </c>
      <c r="D9" s="104">
        <f t="shared" si="0"/>
        <v>4.91</v>
      </c>
      <c r="E9" s="105">
        <v>2.9039351851851851E-2</v>
      </c>
      <c r="F9" s="106">
        <f t="shared" si="1"/>
        <v>5.9143282793995625E-3</v>
      </c>
      <c r="G9" s="107">
        <f t="shared" si="2"/>
        <v>1.6969230612171979</v>
      </c>
      <c r="I9" s="102" t="s">
        <v>10</v>
      </c>
      <c r="J9" s="103">
        <v>3890</v>
      </c>
      <c r="K9" s="103">
        <v>135</v>
      </c>
      <c r="L9" s="104">
        <f t="shared" si="3"/>
        <v>5.24</v>
      </c>
      <c r="M9" s="105">
        <v>2.0798611111111108E-2</v>
      </c>
      <c r="N9" s="106">
        <f t="shared" si="4"/>
        <v>3.969200593723494E-3</v>
      </c>
      <c r="O9" s="107">
        <f t="shared" si="5"/>
        <v>1.362501001407693</v>
      </c>
      <c r="Q9" s="104" t="s">
        <v>10</v>
      </c>
      <c r="R9" s="103"/>
      <c r="S9" s="103"/>
      <c r="T9" s="104">
        <f t="shared" si="6"/>
        <v>0</v>
      </c>
      <c r="U9" s="105"/>
      <c r="V9" s="106" t="str">
        <f t="shared" si="7"/>
        <v/>
      </c>
      <c r="W9" s="107" t="str">
        <f t="shared" si="8"/>
        <v/>
      </c>
      <c r="Y9" s="104" t="s">
        <v>10</v>
      </c>
      <c r="Z9" s="103">
        <v>4440</v>
      </c>
      <c r="AA9" s="103">
        <v>100</v>
      </c>
      <c r="AB9" s="104">
        <f t="shared" si="9"/>
        <v>5.44</v>
      </c>
      <c r="AC9" s="105">
        <v>2.8773148148148148E-2</v>
      </c>
      <c r="AD9" s="106">
        <f t="shared" si="10"/>
        <v>5.289181644880174E-3</v>
      </c>
      <c r="AE9" s="107">
        <f t="shared" si="11"/>
        <v>1.2001701373980247</v>
      </c>
      <c r="AG9" s="102" t="s">
        <v>10</v>
      </c>
      <c r="AH9" s="103">
        <v>3820</v>
      </c>
      <c r="AI9" s="103">
        <v>145</v>
      </c>
      <c r="AJ9" s="104">
        <f t="shared" si="12"/>
        <v>5.27</v>
      </c>
      <c r="AK9" s="105">
        <v>2.1527777777777778E-2</v>
      </c>
      <c r="AL9" s="106">
        <f t="shared" si="13"/>
        <v>4.0849673202614381E-3</v>
      </c>
      <c r="AM9" s="107">
        <f t="shared" si="14"/>
        <v>1.3117354819855553</v>
      </c>
    </row>
    <row r="10" spans="1:39" x14ac:dyDescent="0.3">
      <c r="A10" s="102" t="s">
        <v>11</v>
      </c>
      <c r="B10" s="103">
        <v>4860</v>
      </c>
      <c r="C10" s="103">
        <v>70</v>
      </c>
      <c r="D10" s="104">
        <f t="shared" si="0"/>
        <v>5.56</v>
      </c>
      <c r="E10" s="105">
        <v>2.5231481481481483E-2</v>
      </c>
      <c r="F10" s="106">
        <f t="shared" si="1"/>
        <v>4.5380362376765257E-3</v>
      </c>
      <c r="G10" s="107">
        <f t="shared" si="2"/>
        <v>1.3020410739077912</v>
      </c>
      <c r="I10" s="102" t="s">
        <v>11</v>
      </c>
      <c r="J10" s="103">
        <v>4940</v>
      </c>
      <c r="K10" s="103">
        <v>140</v>
      </c>
      <c r="L10" s="104">
        <f t="shared" si="3"/>
        <v>6.34</v>
      </c>
      <c r="M10" s="105">
        <v>2.4282407407407409E-2</v>
      </c>
      <c r="N10" s="106">
        <f t="shared" si="4"/>
        <v>3.8300327141021153E-3</v>
      </c>
      <c r="O10" s="107">
        <f t="shared" si="5"/>
        <v>1.3147290707958326</v>
      </c>
      <c r="Q10" s="104" t="s">
        <v>11</v>
      </c>
      <c r="R10" s="103"/>
      <c r="S10" s="103"/>
      <c r="T10" s="104">
        <f t="shared" si="6"/>
        <v>0</v>
      </c>
      <c r="U10" s="105"/>
      <c r="V10" s="106" t="str">
        <f t="shared" si="7"/>
        <v/>
      </c>
      <c r="W10" s="107" t="str">
        <f t="shared" si="8"/>
        <v/>
      </c>
      <c r="Y10" s="104" t="s">
        <v>11</v>
      </c>
      <c r="Z10" s="103">
        <v>5440</v>
      </c>
      <c r="AA10" s="103">
        <v>140</v>
      </c>
      <c r="AB10" s="104">
        <f t="shared" si="9"/>
        <v>6.84</v>
      </c>
      <c r="AC10" s="105">
        <v>3.2129629629629633E-2</v>
      </c>
      <c r="AD10" s="106">
        <f t="shared" si="10"/>
        <v>4.697314273337666E-3</v>
      </c>
      <c r="AE10" s="107">
        <f t="shared" si="11"/>
        <v>1.0658692961113247</v>
      </c>
      <c r="AG10" s="102" t="s">
        <v>11</v>
      </c>
      <c r="AH10" s="103">
        <v>5300</v>
      </c>
      <c r="AI10" s="103">
        <v>155</v>
      </c>
      <c r="AJ10" s="104">
        <f t="shared" si="12"/>
        <v>6.85</v>
      </c>
      <c r="AK10" s="105">
        <v>2.5763888888888892E-2</v>
      </c>
      <c r="AL10" s="106">
        <f t="shared" si="13"/>
        <v>3.7611516626115172E-3</v>
      </c>
      <c r="AM10" s="107">
        <f t="shared" si="14"/>
        <v>1.207754114581445</v>
      </c>
    </row>
    <row r="11" spans="1:39" x14ac:dyDescent="0.3">
      <c r="A11" s="102" t="s">
        <v>12</v>
      </c>
      <c r="B11" s="103">
        <v>6010</v>
      </c>
      <c r="C11" s="103">
        <v>90</v>
      </c>
      <c r="D11" s="104">
        <f t="shared" si="0"/>
        <v>6.91</v>
      </c>
      <c r="E11" s="105">
        <v>3.0694444444444444E-2</v>
      </c>
      <c r="F11" s="106">
        <f t="shared" si="1"/>
        <v>4.442032481106287E-3</v>
      </c>
      <c r="G11" s="107">
        <f t="shared" si="2"/>
        <v>1.2744959359324506</v>
      </c>
      <c r="I11" s="102" t="s">
        <v>12</v>
      </c>
      <c r="J11" s="103">
        <v>5520</v>
      </c>
      <c r="K11" s="103">
        <v>180</v>
      </c>
      <c r="L11" s="104">
        <f t="shared" si="3"/>
        <v>7.32</v>
      </c>
      <c r="M11" s="105">
        <v>2.9166666666666667E-2</v>
      </c>
      <c r="N11" s="106">
        <f t="shared" si="4"/>
        <v>3.9845173041894348E-3</v>
      </c>
      <c r="O11" s="107">
        <f t="shared" si="5"/>
        <v>1.3677587435790302</v>
      </c>
      <c r="Q11" s="104" t="s">
        <v>12</v>
      </c>
      <c r="R11" s="103"/>
      <c r="S11" s="103"/>
      <c r="T11" s="104">
        <f t="shared" si="6"/>
        <v>0</v>
      </c>
      <c r="U11" s="105"/>
      <c r="V11" s="106" t="str">
        <f t="shared" si="7"/>
        <v/>
      </c>
      <c r="W11" s="107" t="str">
        <f t="shared" si="8"/>
        <v/>
      </c>
      <c r="Y11" s="104" t="s">
        <v>12</v>
      </c>
      <c r="Z11" s="103">
        <v>5750</v>
      </c>
      <c r="AA11" s="103">
        <v>170</v>
      </c>
      <c r="AB11" s="104">
        <f t="shared" si="9"/>
        <v>7.45</v>
      </c>
      <c r="AC11" s="105">
        <v>3.8194444444444441E-2</v>
      </c>
      <c r="AD11" s="106">
        <f t="shared" si="10"/>
        <v>5.1267710663683809E-3</v>
      </c>
      <c r="AE11" s="107">
        <f t="shared" si="11"/>
        <v>1.1633174937539801</v>
      </c>
      <c r="AG11" s="102" t="s">
        <v>12</v>
      </c>
      <c r="AH11" s="103">
        <v>5470</v>
      </c>
      <c r="AI11" s="103">
        <v>190</v>
      </c>
      <c r="AJ11" s="104">
        <f t="shared" si="12"/>
        <v>7.37</v>
      </c>
      <c r="AK11" s="105">
        <v>3.1018518518518518E-2</v>
      </c>
      <c r="AL11" s="106">
        <f t="shared" si="13"/>
        <v>4.2087542087542087E-3</v>
      </c>
      <c r="AM11" s="107">
        <f t="shared" si="14"/>
        <v>1.3514850420457234</v>
      </c>
    </row>
    <row r="12" spans="1:39" x14ac:dyDescent="0.3">
      <c r="A12" s="102" t="s">
        <v>13</v>
      </c>
      <c r="B12" s="103">
        <v>7830</v>
      </c>
      <c r="C12" s="103">
        <v>120</v>
      </c>
      <c r="D12" s="104">
        <f t="shared" si="0"/>
        <v>9.0299999999999994</v>
      </c>
      <c r="E12" s="105">
        <v>3.8842592592592588E-2</v>
      </c>
      <c r="F12" s="106">
        <f t="shared" si="1"/>
        <v>4.3015052704975182E-3</v>
      </c>
      <c r="G12" s="107">
        <f t="shared" si="2"/>
        <v>1.2341762490389874</v>
      </c>
      <c r="I12" s="102" t="s">
        <v>13</v>
      </c>
      <c r="J12" s="103">
        <v>6710</v>
      </c>
      <c r="K12" s="103">
        <v>240</v>
      </c>
      <c r="L12" s="104">
        <f t="shared" si="3"/>
        <v>9.11</v>
      </c>
      <c r="M12" s="105">
        <v>3.0590277777777775E-2</v>
      </c>
      <c r="N12" s="106">
        <f t="shared" si="4"/>
        <v>3.3578790096353214E-3</v>
      </c>
      <c r="O12" s="107">
        <f t="shared" si="5"/>
        <v>1.1526536402490304</v>
      </c>
      <c r="Q12" s="104" t="s">
        <v>13</v>
      </c>
      <c r="R12" s="103"/>
      <c r="S12" s="103"/>
      <c r="T12" s="104">
        <f t="shared" si="6"/>
        <v>0</v>
      </c>
      <c r="U12" s="105"/>
      <c r="V12" s="106" t="str">
        <f t="shared" si="7"/>
        <v/>
      </c>
      <c r="W12" s="107" t="str">
        <f t="shared" si="8"/>
        <v/>
      </c>
      <c r="Y12" s="104" t="s">
        <v>13</v>
      </c>
      <c r="Z12" s="103">
        <v>7550</v>
      </c>
      <c r="AA12" s="103">
        <v>210</v>
      </c>
      <c r="AB12" s="104">
        <f t="shared" si="9"/>
        <v>9.65</v>
      </c>
      <c r="AC12" s="105">
        <v>4.5150462962962962E-2</v>
      </c>
      <c r="AD12" s="106">
        <f t="shared" si="10"/>
        <v>4.6788044521205137E-3</v>
      </c>
      <c r="AE12" s="107">
        <f t="shared" si="11"/>
        <v>1.0616692258235314</v>
      </c>
      <c r="AG12" s="102" t="s">
        <v>13</v>
      </c>
      <c r="AH12" s="103">
        <v>6670</v>
      </c>
      <c r="AI12" s="103">
        <v>220</v>
      </c>
      <c r="AJ12" s="104">
        <f t="shared" si="12"/>
        <v>8.8699999999999992</v>
      </c>
      <c r="AK12" s="105">
        <v>3.2488425925925928E-2</v>
      </c>
      <c r="AL12" s="106">
        <f t="shared" si="13"/>
        <v>3.6627312205102514E-3</v>
      </c>
      <c r="AM12" s="107">
        <f t="shared" si="14"/>
        <v>1.1761500463147072</v>
      </c>
    </row>
    <row r="13" spans="1:39" x14ac:dyDescent="0.3">
      <c r="A13" s="102" t="s">
        <v>14</v>
      </c>
      <c r="B13" s="103">
        <v>6830</v>
      </c>
      <c r="C13" s="103">
        <v>100</v>
      </c>
      <c r="D13" s="104">
        <f t="shared" si="0"/>
        <v>7.83</v>
      </c>
      <c r="E13" s="105">
        <v>3.8668981481481478E-2</v>
      </c>
      <c r="F13" s="106">
        <f t="shared" si="1"/>
        <v>4.9385672390142368E-3</v>
      </c>
      <c r="G13" s="107">
        <f t="shared" si="2"/>
        <v>1.4169603446675436</v>
      </c>
      <c r="I13" s="102" t="s">
        <v>14</v>
      </c>
      <c r="J13" s="103">
        <v>6330</v>
      </c>
      <c r="K13" s="103">
        <v>260</v>
      </c>
      <c r="L13" s="104">
        <f t="shared" si="3"/>
        <v>8.93</v>
      </c>
      <c r="M13" s="105">
        <v>3.7685185185185183E-2</v>
      </c>
      <c r="N13" s="106">
        <f t="shared" si="4"/>
        <v>4.2200655302558994E-3</v>
      </c>
      <c r="O13" s="107">
        <f t="shared" si="5"/>
        <v>1.4486149982119803</v>
      </c>
      <c r="Q13" s="104" t="s">
        <v>14</v>
      </c>
      <c r="R13" s="103"/>
      <c r="S13" s="103"/>
      <c r="T13" s="104">
        <f t="shared" si="6"/>
        <v>0</v>
      </c>
      <c r="U13" s="105"/>
      <c r="V13" s="106" t="str">
        <f t="shared" si="7"/>
        <v/>
      </c>
      <c r="W13" s="107" t="str">
        <f t="shared" si="8"/>
        <v/>
      </c>
      <c r="Y13" s="104" t="s">
        <v>14</v>
      </c>
      <c r="Z13" s="103">
        <v>6400</v>
      </c>
      <c r="AA13" s="103">
        <v>190</v>
      </c>
      <c r="AB13" s="104">
        <f t="shared" si="9"/>
        <v>8.3000000000000007</v>
      </c>
      <c r="AC13" s="105">
        <v>3.9652777777777773E-2</v>
      </c>
      <c r="AD13" s="106">
        <f t="shared" si="10"/>
        <v>4.7774431057563578E-3</v>
      </c>
      <c r="AE13" s="107">
        <f t="shared" si="11"/>
        <v>1.0840513587195495</v>
      </c>
      <c r="AG13" s="102" t="s">
        <v>14</v>
      </c>
      <c r="AH13" s="103">
        <v>6480</v>
      </c>
      <c r="AI13" s="103">
        <v>200</v>
      </c>
      <c r="AJ13" s="104">
        <f t="shared" si="12"/>
        <v>8.48</v>
      </c>
      <c r="AK13" s="105">
        <v>4.1782407407407407E-2</v>
      </c>
      <c r="AL13" s="106">
        <f t="shared" si="13"/>
        <v>4.927170684835779E-3</v>
      </c>
      <c r="AM13" s="107">
        <f t="shared" si="14"/>
        <v>1.5821778012864292</v>
      </c>
    </row>
    <row r="14" spans="1:39" x14ac:dyDescent="0.3">
      <c r="A14" s="102" t="s">
        <v>15</v>
      </c>
      <c r="B14" s="103">
        <v>9170</v>
      </c>
      <c r="C14" s="103">
        <v>125</v>
      </c>
      <c r="D14" s="104">
        <f t="shared" si="0"/>
        <v>10.42</v>
      </c>
      <c r="E14" s="105">
        <v>4.506944444444444E-2</v>
      </c>
      <c r="F14" s="106">
        <f t="shared" si="1"/>
        <v>4.3252825762422689E-3</v>
      </c>
      <c r="G14" s="107">
        <f t="shared" si="2"/>
        <v>1.2409983692436466</v>
      </c>
      <c r="I14" s="102" t="s">
        <v>15</v>
      </c>
      <c r="J14" s="103">
        <v>8350</v>
      </c>
      <c r="K14" s="103">
        <v>290</v>
      </c>
      <c r="L14" s="104">
        <f t="shared" si="3"/>
        <v>11.25</v>
      </c>
      <c r="M14" s="108">
        <v>3.9803240740740736E-2</v>
      </c>
      <c r="N14" s="106">
        <f t="shared" si="4"/>
        <v>3.5380658436213988E-3</v>
      </c>
      <c r="O14" s="107">
        <f t="shared" si="5"/>
        <v>1.2145060802931866</v>
      </c>
      <c r="Q14" s="104" t="s">
        <v>15</v>
      </c>
      <c r="R14" s="103"/>
      <c r="S14" s="103"/>
      <c r="T14" s="104">
        <f t="shared" si="6"/>
        <v>0</v>
      </c>
      <c r="U14" s="105"/>
      <c r="V14" s="106" t="str">
        <f t="shared" si="7"/>
        <v/>
      </c>
      <c r="W14" s="107" t="str">
        <f t="shared" si="8"/>
        <v/>
      </c>
      <c r="Y14" s="104" t="s">
        <v>15</v>
      </c>
      <c r="Z14" s="103">
        <v>8510</v>
      </c>
      <c r="AA14" s="103">
        <v>260</v>
      </c>
      <c r="AB14" s="104">
        <f t="shared" si="9"/>
        <v>11.11</v>
      </c>
      <c r="AC14" s="105">
        <v>4.8090277777777773E-2</v>
      </c>
      <c r="AD14" s="106">
        <f t="shared" si="10"/>
        <v>4.3285578557855781E-3</v>
      </c>
      <c r="AE14" s="107">
        <f t="shared" si="11"/>
        <v>0.98219464282194624</v>
      </c>
      <c r="AG14" s="102" t="s">
        <v>15</v>
      </c>
      <c r="AH14" s="103">
        <v>7620</v>
      </c>
      <c r="AI14" s="103">
        <v>245</v>
      </c>
      <c r="AJ14" s="104">
        <f t="shared" si="12"/>
        <v>10.07</v>
      </c>
      <c r="AK14" s="105">
        <v>3.9768518518518516E-2</v>
      </c>
      <c r="AL14" s="106">
        <f t="shared" si="13"/>
        <v>3.9492074000514908E-3</v>
      </c>
      <c r="AM14" s="107">
        <f t="shared" si="14"/>
        <v>1.268141227635555</v>
      </c>
    </row>
    <row r="15" spans="1:39" x14ac:dyDescent="0.3">
      <c r="A15" s="102" t="s">
        <v>34</v>
      </c>
      <c r="B15" s="103">
        <v>7910</v>
      </c>
      <c r="C15" s="103">
        <v>125</v>
      </c>
      <c r="D15" s="104">
        <f t="shared" si="0"/>
        <v>9.16</v>
      </c>
      <c r="E15" s="105">
        <v>4.7418981481481479E-2</v>
      </c>
      <c r="F15" s="106">
        <f t="shared" si="1"/>
        <v>5.1767447032185021E-3</v>
      </c>
      <c r="G15" s="107">
        <f t="shared" si="2"/>
        <v>1.4852975780061508</v>
      </c>
      <c r="I15" s="102" t="s">
        <v>34</v>
      </c>
      <c r="J15" s="103">
        <v>7210</v>
      </c>
      <c r="K15" s="103">
        <v>320</v>
      </c>
      <c r="L15" s="104">
        <f t="shared" si="3"/>
        <v>10.41</v>
      </c>
      <c r="M15" s="105">
        <v>4.3310185185185188E-2</v>
      </c>
      <c r="N15" s="106">
        <f t="shared" si="4"/>
        <v>4.1604404596719676E-3</v>
      </c>
      <c r="O15" s="107">
        <f t="shared" si="5"/>
        <v>1.4281475976709053</v>
      </c>
      <c r="Q15" s="104" t="s">
        <v>34</v>
      </c>
      <c r="R15" s="103"/>
      <c r="S15" s="103"/>
      <c r="T15" s="104">
        <f t="shared" si="6"/>
        <v>0</v>
      </c>
      <c r="U15" s="105"/>
      <c r="V15" s="106" t="str">
        <f t="shared" si="7"/>
        <v/>
      </c>
      <c r="W15" s="107" t="str">
        <f t="shared" si="8"/>
        <v/>
      </c>
      <c r="Y15" s="104" t="s">
        <v>34</v>
      </c>
      <c r="Z15" s="103">
        <v>8200</v>
      </c>
      <c r="AA15" s="103">
        <v>240</v>
      </c>
      <c r="AB15" s="104">
        <f t="shared" si="9"/>
        <v>10.6</v>
      </c>
      <c r="AC15" s="105">
        <v>5.2037037037037034E-2</v>
      </c>
      <c r="AD15" s="106">
        <f t="shared" si="10"/>
        <v>4.9091544374563244E-3</v>
      </c>
      <c r="AE15" s="107">
        <f t="shared" si="11"/>
        <v>1.1139380250654181</v>
      </c>
      <c r="AG15" s="102" t="s">
        <v>34</v>
      </c>
      <c r="AH15" s="103">
        <v>7760</v>
      </c>
      <c r="AI15" s="103">
        <v>235</v>
      </c>
      <c r="AJ15" s="104">
        <f t="shared" si="12"/>
        <v>10.11</v>
      </c>
      <c r="AK15" s="105">
        <v>5.3807870370370367E-2</v>
      </c>
      <c r="AL15" s="106">
        <f t="shared" si="13"/>
        <v>5.3222423709565151E-3</v>
      </c>
      <c r="AM15" s="107">
        <f t="shared" si="14"/>
        <v>1.7090403947867521</v>
      </c>
    </row>
    <row r="16" spans="1:39" x14ac:dyDescent="0.3">
      <c r="A16" s="102" t="s">
        <v>35</v>
      </c>
      <c r="B16" s="103">
        <v>10330</v>
      </c>
      <c r="C16" s="103">
        <v>160</v>
      </c>
      <c r="D16" s="104">
        <f t="shared" si="0"/>
        <v>11.93</v>
      </c>
      <c r="E16" s="105">
        <v>5.7986111111111113E-2</v>
      </c>
      <c r="F16" s="106">
        <f t="shared" si="1"/>
        <v>4.8605290118282577E-3</v>
      </c>
      <c r="G16" s="107">
        <f t="shared" si="2"/>
        <v>1.3945698277546341</v>
      </c>
      <c r="I16" s="102" t="s">
        <v>35</v>
      </c>
      <c r="J16" s="103">
        <v>9400</v>
      </c>
      <c r="K16" s="103">
        <v>460</v>
      </c>
      <c r="L16" s="104">
        <f t="shared" si="3"/>
        <v>14</v>
      </c>
      <c r="M16" s="105">
        <v>4.2476851851851849E-2</v>
      </c>
      <c r="N16" s="106">
        <f t="shared" si="4"/>
        <v>3.0340608465608465E-3</v>
      </c>
      <c r="O16" s="107">
        <f t="shared" si="5"/>
        <v>1.0414971085885629</v>
      </c>
      <c r="Q16" s="104" t="s">
        <v>35</v>
      </c>
      <c r="R16" s="103"/>
      <c r="S16" s="103"/>
      <c r="T16" s="104">
        <f t="shared" si="6"/>
        <v>0</v>
      </c>
      <c r="U16" s="105"/>
      <c r="V16" s="106" t="str">
        <f t="shared" si="7"/>
        <v/>
      </c>
      <c r="W16" s="107" t="str">
        <f t="shared" si="8"/>
        <v/>
      </c>
      <c r="Y16" s="104" t="s">
        <v>35</v>
      </c>
      <c r="Z16" s="103">
        <v>9760</v>
      </c>
      <c r="AA16" s="103">
        <v>400</v>
      </c>
      <c r="AB16" s="104">
        <f t="shared" si="9"/>
        <v>13.76</v>
      </c>
      <c r="AC16" s="105">
        <v>4.9907407407407407E-2</v>
      </c>
      <c r="AD16" s="106">
        <f t="shared" si="10"/>
        <v>3.626991817398794E-3</v>
      </c>
      <c r="AE16" s="107">
        <f t="shared" si="11"/>
        <v>0.82300203700560171</v>
      </c>
      <c r="AG16" s="102" t="s">
        <v>35</v>
      </c>
      <c r="AH16" s="103">
        <v>10110</v>
      </c>
      <c r="AI16" s="103">
        <v>350</v>
      </c>
      <c r="AJ16" s="104">
        <f t="shared" si="12"/>
        <v>13.61</v>
      </c>
      <c r="AK16" s="105">
        <v>5.7627314814814812E-2</v>
      </c>
      <c r="AL16" s="106">
        <f t="shared" si="13"/>
        <v>4.2341891855117424E-3</v>
      </c>
      <c r="AM16" s="107">
        <f t="shared" si="14"/>
        <v>1.3596525398200263</v>
      </c>
    </row>
    <row r="17" spans="1:39" x14ac:dyDescent="0.3">
      <c r="A17" s="102" t="s">
        <v>36</v>
      </c>
      <c r="B17" s="103">
        <v>9500</v>
      </c>
      <c r="C17" s="103">
        <v>150</v>
      </c>
      <c r="D17" s="104">
        <f t="shared" si="0"/>
        <v>11</v>
      </c>
      <c r="E17" s="105">
        <v>5.5405092592592589E-2</v>
      </c>
      <c r="F17" s="106">
        <f t="shared" si="1"/>
        <v>5.0368265993265991E-3</v>
      </c>
      <c r="G17" s="107">
        <f t="shared" si="2"/>
        <v>1.4451526543631807</v>
      </c>
      <c r="I17" s="102" t="s">
        <v>36</v>
      </c>
      <c r="J17" s="103">
        <v>8730</v>
      </c>
      <c r="K17" s="103">
        <v>375</v>
      </c>
      <c r="L17" s="104">
        <f t="shared" si="3"/>
        <v>12.48</v>
      </c>
      <c r="M17" s="105">
        <v>4.9236111111111112E-2</v>
      </c>
      <c r="N17" s="106">
        <f t="shared" si="4"/>
        <v>3.9452012108262104E-3</v>
      </c>
      <c r="O17" s="107">
        <f t="shared" si="5"/>
        <v>1.3542627724599239</v>
      </c>
      <c r="Q17" s="104" t="s">
        <v>36</v>
      </c>
      <c r="R17" s="103"/>
      <c r="S17" s="103"/>
      <c r="T17" s="104">
        <f t="shared" si="6"/>
        <v>0</v>
      </c>
      <c r="U17" s="105"/>
      <c r="V17" s="106" t="str">
        <f t="shared" si="7"/>
        <v/>
      </c>
      <c r="W17" s="107" t="str">
        <f t="shared" si="8"/>
        <v/>
      </c>
      <c r="Y17" s="104" t="s">
        <v>36</v>
      </c>
      <c r="Z17" s="103">
        <v>9640</v>
      </c>
      <c r="AA17" s="103">
        <v>300</v>
      </c>
      <c r="AB17" s="104">
        <f t="shared" si="9"/>
        <v>12.64</v>
      </c>
      <c r="AC17" s="105">
        <v>6.0312499999999998E-2</v>
      </c>
      <c r="AD17" s="106">
        <f t="shared" si="10"/>
        <v>4.7715585443037969E-3</v>
      </c>
      <c r="AE17" s="107">
        <f t="shared" si="11"/>
        <v>1.0827160907326987</v>
      </c>
      <c r="AG17" s="102" t="s">
        <v>36</v>
      </c>
      <c r="AH17" s="103">
        <v>8640</v>
      </c>
      <c r="AI17" s="103">
        <v>285</v>
      </c>
      <c r="AJ17" s="104">
        <f t="shared" si="12"/>
        <v>11.49</v>
      </c>
      <c r="AK17" s="105">
        <v>4.6493055555555551E-2</v>
      </c>
      <c r="AL17" s="106">
        <f t="shared" si="13"/>
        <v>4.0463929987428681E-3</v>
      </c>
      <c r="AM17" s="107">
        <f t="shared" si="14"/>
        <v>1.2993487718205914</v>
      </c>
    </row>
    <row r="18" spans="1:39" x14ac:dyDescent="0.3">
      <c r="A18" s="102" t="s">
        <v>37</v>
      </c>
      <c r="B18" s="103">
        <v>13900</v>
      </c>
      <c r="C18" s="103">
        <v>200</v>
      </c>
      <c r="D18" s="104">
        <f t="shared" si="0"/>
        <v>15.9</v>
      </c>
      <c r="E18" s="105">
        <v>5.5416666666666663E-2</v>
      </c>
      <c r="F18" s="106">
        <f t="shared" si="1"/>
        <v>3.485324947589098E-3</v>
      </c>
      <c r="G18" s="107">
        <f t="shared" si="2"/>
        <v>1</v>
      </c>
      <c r="I18" s="102" t="s">
        <v>37</v>
      </c>
      <c r="J18" s="103">
        <v>13050</v>
      </c>
      <c r="K18" s="103">
        <v>550</v>
      </c>
      <c r="L18" s="104">
        <f t="shared" si="3"/>
        <v>18.55</v>
      </c>
      <c r="M18" s="105">
        <v>5.4039351851851852E-2</v>
      </c>
      <c r="N18" s="106">
        <f t="shared" si="4"/>
        <v>2.9131726065688328E-3</v>
      </c>
      <c r="O18" s="107">
        <f t="shared" si="5"/>
        <v>1</v>
      </c>
      <c r="Q18" s="104" t="s">
        <v>37</v>
      </c>
      <c r="R18" s="103"/>
      <c r="S18" s="103"/>
      <c r="T18" s="104">
        <f t="shared" si="6"/>
        <v>0</v>
      </c>
      <c r="U18" s="105"/>
      <c r="V18" s="106" t="str">
        <f t="shared" si="7"/>
        <v/>
      </c>
      <c r="W18" s="107" t="str">
        <f t="shared" si="8"/>
        <v/>
      </c>
      <c r="Y18" s="104" t="s">
        <v>37</v>
      </c>
      <c r="Z18" s="103">
        <v>12990</v>
      </c>
      <c r="AA18" s="103">
        <v>500</v>
      </c>
      <c r="AB18" s="104">
        <f t="shared" si="9"/>
        <v>17.989999999999998</v>
      </c>
      <c r="AC18" s="105">
        <v>7.9282407407407399E-2</v>
      </c>
      <c r="AD18" s="106">
        <f t="shared" si="10"/>
        <v>4.4070265373767322E-3</v>
      </c>
      <c r="AE18" s="107">
        <f t="shared" si="11"/>
        <v>1</v>
      </c>
      <c r="AG18" s="102" t="s">
        <v>37</v>
      </c>
      <c r="AH18" s="103">
        <v>11460</v>
      </c>
      <c r="AI18" s="103">
        <v>425</v>
      </c>
      <c r="AJ18" s="104">
        <f t="shared" si="12"/>
        <v>15.71</v>
      </c>
      <c r="AK18" s="105">
        <v>4.8923611111111112E-2</v>
      </c>
      <c r="AL18" s="106">
        <f t="shared" si="13"/>
        <v>3.1141700261687528E-3</v>
      </c>
      <c r="AM18" s="107">
        <f t="shared" si="14"/>
        <v>1</v>
      </c>
    </row>
    <row r="19" spans="1:39" x14ac:dyDescent="0.3">
      <c r="A19" s="102" t="s">
        <v>17</v>
      </c>
      <c r="B19" s="103">
        <v>7300</v>
      </c>
      <c r="C19" s="103">
        <v>85</v>
      </c>
      <c r="D19" s="104">
        <f t="shared" si="0"/>
        <v>8.15</v>
      </c>
      <c r="E19" s="105">
        <v>6.2175925925925919E-2</v>
      </c>
      <c r="F19" s="106">
        <f t="shared" si="1"/>
        <v>7.6289479663712778E-3</v>
      </c>
      <c r="G19" s="107">
        <f t="shared" si="2"/>
        <v>2.1888771007272783</v>
      </c>
      <c r="I19" s="102" t="s">
        <v>17</v>
      </c>
      <c r="J19" s="103">
        <v>6230</v>
      </c>
      <c r="K19" s="103">
        <v>225</v>
      </c>
      <c r="L19" s="104">
        <f t="shared" si="3"/>
        <v>8.48</v>
      </c>
      <c r="M19" s="105">
        <v>3.5173611111111114E-2</v>
      </c>
      <c r="N19" s="106">
        <f t="shared" si="4"/>
        <v>4.1478314989517821E-3</v>
      </c>
      <c r="O19" s="107">
        <f t="shared" si="5"/>
        <v>1.4238193403298351</v>
      </c>
      <c r="Q19" s="104" t="s">
        <v>17</v>
      </c>
      <c r="R19" s="103"/>
      <c r="S19" s="103"/>
      <c r="T19" s="104">
        <f t="shared" si="6"/>
        <v>0</v>
      </c>
      <c r="U19" s="105"/>
      <c r="V19" s="106" t="str">
        <f t="shared" si="7"/>
        <v/>
      </c>
      <c r="W19" s="107" t="str">
        <f t="shared" si="8"/>
        <v/>
      </c>
      <c r="Y19" s="104" t="s">
        <v>17</v>
      </c>
      <c r="Z19" s="103">
        <v>6530</v>
      </c>
      <c r="AA19" s="103">
        <v>210</v>
      </c>
      <c r="AB19" s="104">
        <f t="shared" si="9"/>
        <v>8.6300000000000008</v>
      </c>
      <c r="AC19" s="105">
        <v>4.2581018518518511E-2</v>
      </c>
      <c r="AD19" s="106">
        <f t="shared" si="10"/>
        <v>4.9340693532466404E-3</v>
      </c>
      <c r="AE19" s="107">
        <f t="shared" si="11"/>
        <v>1.1195914777004334</v>
      </c>
      <c r="AG19" s="102" t="s">
        <v>17</v>
      </c>
      <c r="AH19" s="103">
        <v>6700</v>
      </c>
      <c r="AI19" s="103">
        <v>200</v>
      </c>
      <c r="AJ19" s="104">
        <f t="shared" si="12"/>
        <v>8.6999999999999993</v>
      </c>
      <c r="AK19" s="105">
        <v>4.0011574074074074E-2</v>
      </c>
      <c r="AL19" s="106">
        <f t="shared" si="13"/>
        <v>4.5990315027671352E-3</v>
      </c>
      <c r="AM19" s="107">
        <f t="shared" si="14"/>
        <v>1.4768080946515152</v>
      </c>
    </row>
    <row r="20" spans="1:39" x14ac:dyDescent="0.3">
      <c r="A20" s="102" t="s">
        <v>18</v>
      </c>
      <c r="B20" s="103">
        <v>11120</v>
      </c>
      <c r="C20" s="103">
        <v>190</v>
      </c>
      <c r="D20" s="104">
        <f t="shared" si="0"/>
        <v>13.02</v>
      </c>
      <c r="E20" s="105">
        <v>5.1238425925925923E-2</v>
      </c>
      <c r="F20" s="106">
        <f t="shared" si="1"/>
        <v>3.935362974341469E-3</v>
      </c>
      <c r="G20" s="107">
        <f t="shared" si="2"/>
        <v>1.1291236924877479</v>
      </c>
      <c r="I20" s="102" t="s">
        <v>18</v>
      </c>
      <c r="J20" s="103">
        <v>8180</v>
      </c>
      <c r="K20" s="103">
        <v>300</v>
      </c>
      <c r="L20" s="104">
        <f t="shared" si="3"/>
        <v>11.18</v>
      </c>
      <c r="M20" s="105">
        <v>4.3298611111111114E-2</v>
      </c>
      <c r="N20" s="106">
        <f t="shared" si="4"/>
        <v>3.8728632478632484E-3</v>
      </c>
      <c r="O20" s="107">
        <f t="shared" si="5"/>
        <v>1.3294314381270906</v>
      </c>
      <c r="Q20" s="104" t="s">
        <v>18</v>
      </c>
      <c r="R20" s="103"/>
      <c r="S20" s="103"/>
      <c r="T20" s="104">
        <f t="shared" si="6"/>
        <v>0</v>
      </c>
      <c r="U20" s="105"/>
      <c r="V20" s="106" t="str">
        <f t="shared" si="7"/>
        <v/>
      </c>
      <c r="W20" s="107" t="str">
        <f t="shared" si="8"/>
        <v/>
      </c>
      <c r="Y20" s="104" t="s">
        <v>18</v>
      </c>
      <c r="Z20" s="103">
        <v>9260</v>
      </c>
      <c r="AA20" s="103">
        <v>130</v>
      </c>
      <c r="AB20" s="104">
        <f t="shared" si="9"/>
        <v>10.56</v>
      </c>
      <c r="AC20" s="105">
        <v>5.1724537037037034E-2</v>
      </c>
      <c r="AD20" s="106">
        <f t="shared" si="10"/>
        <v>4.8981569163860823E-3</v>
      </c>
      <c r="AE20" s="107">
        <f t="shared" si="11"/>
        <v>1.1114425735456754</v>
      </c>
      <c r="AG20" s="102" t="s">
        <v>18</v>
      </c>
      <c r="AH20" s="103">
        <v>8510</v>
      </c>
      <c r="AI20" s="103">
        <v>270</v>
      </c>
      <c r="AJ20" s="104">
        <f t="shared" si="12"/>
        <v>11.21</v>
      </c>
      <c r="AK20" s="105">
        <v>5.7743055555555561E-2</v>
      </c>
      <c r="AL20" s="106">
        <f t="shared" si="13"/>
        <v>5.1510308256516998E-3</v>
      </c>
      <c r="AM20" s="107">
        <f t="shared" si="14"/>
        <v>1.654062168207566</v>
      </c>
    </row>
    <row r="21" spans="1:39" x14ac:dyDescent="0.3">
      <c r="A21" s="102" t="s">
        <v>19</v>
      </c>
      <c r="B21" s="103">
        <v>7300</v>
      </c>
      <c r="C21" s="103">
        <v>85</v>
      </c>
      <c r="D21" s="104">
        <f t="shared" si="0"/>
        <v>8.15</v>
      </c>
      <c r="E21" s="105">
        <v>4.1886574074074069E-2</v>
      </c>
      <c r="F21" s="106">
        <f t="shared" si="1"/>
        <v>5.1394569416041798E-3</v>
      </c>
      <c r="G21" s="107">
        <f t="shared" si="2"/>
        <v>1.474599074373049</v>
      </c>
      <c r="I21" s="102" t="s">
        <v>19</v>
      </c>
      <c r="J21" s="103">
        <v>6230</v>
      </c>
      <c r="K21" s="103">
        <v>225</v>
      </c>
      <c r="L21" s="104">
        <f t="shared" si="3"/>
        <v>8.48</v>
      </c>
      <c r="M21" s="105">
        <v>3.7627314814814815E-2</v>
      </c>
      <c r="N21" s="106">
        <f t="shared" si="4"/>
        <v>4.4371833508036335E-3</v>
      </c>
      <c r="O21" s="107">
        <f t="shared" si="5"/>
        <v>1.5231446776611695</v>
      </c>
      <c r="Q21" s="104" t="s">
        <v>19</v>
      </c>
      <c r="R21" s="103"/>
      <c r="S21" s="103"/>
      <c r="T21" s="104">
        <f t="shared" si="6"/>
        <v>0</v>
      </c>
      <c r="U21" s="105"/>
      <c r="V21" s="106" t="str">
        <f t="shared" si="7"/>
        <v/>
      </c>
      <c r="W21" s="107" t="str">
        <f t="shared" si="8"/>
        <v/>
      </c>
      <c r="Y21" s="104" t="s">
        <v>19</v>
      </c>
      <c r="Z21" s="103">
        <v>6530</v>
      </c>
      <c r="AA21" s="103">
        <v>210</v>
      </c>
      <c r="AB21" s="104">
        <f t="shared" si="9"/>
        <v>8.6300000000000008</v>
      </c>
      <c r="AC21" s="105">
        <v>4.1203703703703701E-2</v>
      </c>
      <c r="AD21" s="106">
        <f t="shared" si="10"/>
        <v>4.774473198575168E-3</v>
      </c>
      <c r="AE21" s="107">
        <f t="shared" si="11"/>
        <v>1.0833774559971578</v>
      </c>
      <c r="AG21" s="102" t="s">
        <v>19</v>
      </c>
      <c r="AH21" s="103">
        <v>6700</v>
      </c>
      <c r="AI21" s="103">
        <v>200</v>
      </c>
      <c r="AJ21" s="104">
        <f t="shared" si="12"/>
        <v>8.6999999999999993</v>
      </c>
      <c r="AK21" s="105">
        <v>3.3472222222222223E-2</v>
      </c>
      <c r="AL21" s="106">
        <f t="shared" si="13"/>
        <v>3.8473818646232445E-3</v>
      </c>
      <c r="AM21" s="107">
        <f t="shared" si="14"/>
        <v>1.2354437401597289</v>
      </c>
    </row>
    <row r="22" spans="1:39" x14ac:dyDescent="0.3">
      <c r="A22" s="102" t="s">
        <v>20</v>
      </c>
      <c r="B22" s="103">
        <v>11120</v>
      </c>
      <c r="C22" s="103">
        <v>190</v>
      </c>
      <c r="D22" s="104">
        <f t="shared" si="0"/>
        <v>13.02</v>
      </c>
      <c r="E22" s="105">
        <v>4.7430555555555552E-2</v>
      </c>
      <c r="F22" s="106">
        <f t="shared" si="1"/>
        <v>3.6428998122546509E-3</v>
      </c>
      <c r="G22" s="107">
        <f t="shared" si="2"/>
        <v>1.0452109536514098</v>
      </c>
      <c r="I22" s="102" t="s">
        <v>20</v>
      </c>
      <c r="J22" s="103">
        <v>8180</v>
      </c>
      <c r="K22" s="103">
        <v>300</v>
      </c>
      <c r="L22" s="104">
        <f t="shared" si="3"/>
        <v>11.18</v>
      </c>
      <c r="M22" s="105">
        <v>4.701388888888889E-2</v>
      </c>
      <c r="N22" s="106">
        <f t="shared" si="4"/>
        <v>4.205177897038362E-3</v>
      </c>
      <c r="O22" s="107">
        <f t="shared" si="5"/>
        <v>1.4435045446865118</v>
      </c>
      <c r="Q22" s="104" t="s">
        <v>20</v>
      </c>
      <c r="R22" s="103"/>
      <c r="S22" s="103"/>
      <c r="T22" s="104">
        <f t="shared" si="6"/>
        <v>0</v>
      </c>
      <c r="U22" s="105"/>
      <c r="V22" s="106" t="str">
        <f t="shared" si="7"/>
        <v/>
      </c>
      <c r="W22" s="107" t="str">
        <f t="shared" si="8"/>
        <v/>
      </c>
      <c r="Y22" s="104" t="s">
        <v>20</v>
      </c>
      <c r="Z22" s="103">
        <v>9260</v>
      </c>
      <c r="AA22" s="103">
        <v>130</v>
      </c>
      <c r="AB22" s="104">
        <f t="shared" si="9"/>
        <v>10.56</v>
      </c>
      <c r="AC22" s="105">
        <v>6.3275462962962964E-2</v>
      </c>
      <c r="AD22" s="106">
        <f t="shared" si="10"/>
        <v>5.9919945987654318E-3</v>
      </c>
      <c r="AE22" s="107">
        <f t="shared" si="11"/>
        <v>1.3596456812652067</v>
      </c>
      <c r="AG22" s="102" t="s">
        <v>20</v>
      </c>
      <c r="AH22" s="103">
        <v>8510</v>
      </c>
      <c r="AI22" s="103">
        <v>270</v>
      </c>
      <c r="AJ22" s="104">
        <f t="shared" si="12"/>
        <v>11.21</v>
      </c>
      <c r="AK22" s="105">
        <v>4.4826388888888881E-2</v>
      </c>
      <c r="AL22" s="106">
        <f t="shared" si="13"/>
        <v>3.9987858063237182E-3</v>
      </c>
      <c r="AM22" s="107">
        <f t="shared" si="14"/>
        <v>1.2840614907732817</v>
      </c>
    </row>
    <row r="23" spans="1:39" x14ac:dyDescent="0.3">
      <c r="A23" s="102" t="s">
        <v>21</v>
      </c>
      <c r="B23" s="103">
        <v>6320</v>
      </c>
      <c r="C23" s="103">
        <v>100</v>
      </c>
      <c r="D23" s="104">
        <f t="shared" si="0"/>
        <v>7.32</v>
      </c>
      <c r="E23" s="105">
        <v>3.8240740740740735E-2</v>
      </c>
      <c r="F23" s="106">
        <f t="shared" si="1"/>
        <v>5.2241449099372584E-3</v>
      </c>
      <c r="G23" s="107">
        <f t="shared" si="2"/>
        <v>1.498897517016585</v>
      </c>
      <c r="I23" s="102" t="s">
        <v>21</v>
      </c>
      <c r="J23" s="103">
        <v>5790</v>
      </c>
      <c r="K23" s="103">
        <v>200</v>
      </c>
      <c r="L23" s="104">
        <f t="shared" si="3"/>
        <v>7.79</v>
      </c>
      <c r="M23" s="105">
        <v>3.3101851851851855E-2</v>
      </c>
      <c r="N23" s="106">
        <f t="shared" si="4"/>
        <v>4.2492749488898399E-3</v>
      </c>
      <c r="O23" s="107">
        <f t="shared" si="5"/>
        <v>1.4586416676129201</v>
      </c>
      <c r="Q23" s="104" t="s">
        <v>21</v>
      </c>
      <c r="R23" s="103"/>
      <c r="S23" s="103"/>
      <c r="T23" s="104">
        <f t="shared" si="6"/>
        <v>0</v>
      </c>
      <c r="U23" s="105"/>
      <c r="V23" s="106" t="str">
        <f t="shared" si="7"/>
        <v/>
      </c>
      <c r="W23" s="107" t="str">
        <f t="shared" si="8"/>
        <v/>
      </c>
      <c r="Y23" s="104" t="s">
        <v>21</v>
      </c>
      <c r="Z23" s="103">
        <v>6210</v>
      </c>
      <c r="AA23" s="103">
        <v>160</v>
      </c>
      <c r="AB23" s="104">
        <f t="shared" si="9"/>
        <v>7.81</v>
      </c>
      <c r="AC23" s="105">
        <v>5.5624999999999994E-2</v>
      </c>
      <c r="AD23" s="106">
        <f t="shared" si="10"/>
        <v>7.1222791293213822E-3</v>
      </c>
      <c r="AE23" s="107">
        <f t="shared" si="11"/>
        <v>1.6161189566062597</v>
      </c>
      <c r="AG23" s="102" t="s">
        <v>21</v>
      </c>
      <c r="AH23" s="103">
        <v>4850</v>
      </c>
      <c r="AI23" s="103">
        <v>185</v>
      </c>
      <c r="AJ23" s="104">
        <f t="shared" si="12"/>
        <v>6.7</v>
      </c>
      <c r="AK23" s="105">
        <v>3.3981481481481481E-2</v>
      </c>
      <c r="AL23" s="106">
        <f t="shared" si="13"/>
        <v>5.071862907683803E-3</v>
      </c>
      <c r="AM23" s="107">
        <f t="shared" si="14"/>
        <v>1.6286403327577867</v>
      </c>
    </row>
    <row r="24" spans="1:39" x14ac:dyDescent="0.3">
      <c r="A24" s="102" t="s">
        <v>22</v>
      </c>
      <c r="B24" s="103">
        <v>9050</v>
      </c>
      <c r="C24" s="103">
        <v>160</v>
      </c>
      <c r="D24" s="104">
        <f t="shared" si="0"/>
        <v>10.65</v>
      </c>
      <c r="E24" s="105">
        <v>4.2870370370370364E-2</v>
      </c>
      <c r="F24" s="106">
        <f t="shared" si="1"/>
        <v>4.0253868892366537E-3</v>
      </c>
      <c r="G24" s="107">
        <f t="shared" si="2"/>
        <v>1.1549531104757198</v>
      </c>
      <c r="I24" s="102" t="s">
        <v>22</v>
      </c>
      <c r="J24" s="103">
        <v>7470</v>
      </c>
      <c r="K24" s="103">
        <v>260</v>
      </c>
      <c r="L24" s="104">
        <f t="shared" si="3"/>
        <v>10.07</v>
      </c>
      <c r="M24" s="105">
        <v>3.6238425925925924E-2</v>
      </c>
      <c r="N24" s="106">
        <f t="shared" si="4"/>
        <v>3.5986520283938354E-3</v>
      </c>
      <c r="O24" s="107">
        <f t="shared" si="5"/>
        <v>1.2353034009311132</v>
      </c>
      <c r="Q24" s="104" t="s">
        <v>22</v>
      </c>
      <c r="R24" s="103"/>
      <c r="S24" s="103"/>
      <c r="T24" s="104">
        <f t="shared" si="6"/>
        <v>0</v>
      </c>
      <c r="U24" s="105"/>
      <c r="V24" s="106" t="str">
        <f t="shared" si="7"/>
        <v/>
      </c>
      <c r="W24" s="107" t="str">
        <f t="shared" si="8"/>
        <v/>
      </c>
      <c r="Y24" s="104" t="s">
        <v>22</v>
      </c>
      <c r="Z24" s="103">
        <v>8100</v>
      </c>
      <c r="AA24" s="103">
        <v>240</v>
      </c>
      <c r="AB24" s="104">
        <f t="shared" si="9"/>
        <v>10.5</v>
      </c>
      <c r="AC24" s="105">
        <v>4.6539351851851853E-2</v>
      </c>
      <c r="AD24" s="106">
        <f t="shared" si="10"/>
        <v>4.4323192239858911E-3</v>
      </c>
      <c r="AE24" s="107">
        <f t="shared" si="11"/>
        <v>1.0057391727493918</v>
      </c>
      <c r="AG24" s="102" t="s">
        <v>22</v>
      </c>
      <c r="AH24" s="103">
        <v>7610</v>
      </c>
      <c r="AI24" s="103">
        <v>270</v>
      </c>
      <c r="AJ24" s="104">
        <f t="shared" si="12"/>
        <v>10.31</v>
      </c>
      <c r="AK24" s="105">
        <v>4.1655092592592591E-2</v>
      </c>
      <c r="AL24" s="106">
        <f t="shared" si="13"/>
        <v>4.0402611632000575E-3</v>
      </c>
      <c r="AM24" s="107">
        <f t="shared" si="14"/>
        <v>1.2973797606582964</v>
      </c>
    </row>
    <row r="25" spans="1:39" x14ac:dyDescent="0.3">
      <c r="A25" s="102" t="s">
        <v>23</v>
      </c>
      <c r="B25" s="103">
        <v>6320</v>
      </c>
      <c r="C25" s="103">
        <v>100</v>
      </c>
      <c r="D25" s="104">
        <f t="shared" si="0"/>
        <v>7.32</v>
      </c>
      <c r="E25" s="105">
        <v>4.9999999999999996E-2</v>
      </c>
      <c r="F25" s="106">
        <f t="shared" si="1"/>
        <v>6.8306010928961738E-3</v>
      </c>
      <c r="G25" s="107">
        <f t="shared" si="2"/>
        <v>1.9598175767287069</v>
      </c>
      <c r="I25" s="102" t="s">
        <v>23</v>
      </c>
      <c r="J25" s="103">
        <v>5790</v>
      </c>
      <c r="K25" s="103">
        <v>200</v>
      </c>
      <c r="L25" s="104">
        <f t="shared" si="3"/>
        <v>7.79</v>
      </c>
      <c r="M25" s="105">
        <v>3.4444444444444444E-2</v>
      </c>
      <c r="N25" s="106">
        <f t="shared" si="4"/>
        <v>4.4216231636000566E-3</v>
      </c>
      <c r="O25" s="107">
        <f t="shared" si="5"/>
        <v>1.5178033576279895</v>
      </c>
      <c r="Q25" s="104" t="s">
        <v>23</v>
      </c>
      <c r="R25" s="103"/>
      <c r="S25" s="103"/>
      <c r="T25" s="104">
        <f t="shared" si="6"/>
        <v>0</v>
      </c>
      <c r="U25" s="105"/>
      <c r="V25" s="106" t="str">
        <f t="shared" si="7"/>
        <v/>
      </c>
      <c r="W25" s="107" t="str">
        <f t="shared" si="8"/>
        <v/>
      </c>
      <c r="Y25" s="104" t="s">
        <v>23</v>
      </c>
      <c r="Z25" s="103">
        <v>6210</v>
      </c>
      <c r="AA25" s="103">
        <v>160</v>
      </c>
      <c r="AB25" s="104">
        <f t="shared" si="9"/>
        <v>7.81</v>
      </c>
      <c r="AC25" s="105">
        <v>5.392361111111111E-2</v>
      </c>
      <c r="AD25" s="106">
        <f t="shared" si="10"/>
        <v>6.9044316403471338E-3</v>
      </c>
      <c r="AE25" s="107">
        <f t="shared" si="11"/>
        <v>1.5666871033767302</v>
      </c>
      <c r="AG25" s="102" t="s">
        <v>23</v>
      </c>
      <c r="AH25" s="103">
        <v>4850</v>
      </c>
      <c r="AI25" s="103">
        <v>185</v>
      </c>
      <c r="AJ25" s="104">
        <f t="shared" si="12"/>
        <v>6.7</v>
      </c>
      <c r="AK25" s="105">
        <v>3.7453703703703704E-2</v>
      </c>
      <c r="AL25" s="106">
        <f t="shared" si="13"/>
        <v>5.5901050304035379E-3</v>
      </c>
      <c r="AM25" s="107">
        <f t="shared" si="14"/>
        <v>1.7950545356962528</v>
      </c>
    </row>
    <row r="26" spans="1:39" x14ac:dyDescent="0.3">
      <c r="A26" s="102" t="s">
        <v>24</v>
      </c>
      <c r="B26" s="103">
        <v>9050</v>
      </c>
      <c r="C26" s="103">
        <v>160</v>
      </c>
      <c r="D26" s="104">
        <f t="shared" si="0"/>
        <v>10.65</v>
      </c>
      <c r="E26" s="105">
        <v>4.7870370370370369E-2</v>
      </c>
      <c r="F26" s="106">
        <f t="shared" si="1"/>
        <v>4.4948704573117716E-3</v>
      </c>
      <c r="G26" s="107">
        <f t="shared" si="2"/>
        <v>1.2896560650452422</v>
      </c>
      <c r="I26" s="102" t="s">
        <v>24</v>
      </c>
      <c r="J26" s="103">
        <v>7470</v>
      </c>
      <c r="K26" s="103">
        <v>260</v>
      </c>
      <c r="L26" s="104">
        <f t="shared" si="3"/>
        <v>10.07</v>
      </c>
      <c r="M26" s="105">
        <v>3.8969907407407411E-2</v>
      </c>
      <c r="N26" s="106">
        <f t="shared" si="4"/>
        <v>3.8699014307256615E-3</v>
      </c>
      <c r="O26" s="107">
        <f t="shared" si="5"/>
        <v>1.3284147399984221</v>
      </c>
      <c r="Q26" s="104" t="s">
        <v>24</v>
      </c>
      <c r="R26" s="103"/>
      <c r="S26" s="103"/>
      <c r="T26" s="104">
        <f t="shared" si="6"/>
        <v>0</v>
      </c>
      <c r="U26" s="105"/>
      <c r="V26" s="106" t="str">
        <f t="shared" si="7"/>
        <v/>
      </c>
      <c r="W26" s="107" t="str">
        <f t="shared" si="8"/>
        <v/>
      </c>
      <c r="Y26" s="104" t="s">
        <v>24</v>
      </c>
      <c r="Z26" s="103">
        <v>8100</v>
      </c>
      <c r="AA26" s="103">
        <v>240</v>
      </c>
      <c r="AB26" s="104">
        <f t="shared" si="9"/>
        <v>10.5</v>
      </c>
      <c r="AC26" s="105">
        <v>4.7986111111111104E-2</v>
      </c>
      <c r="AD26" s="106">
        <f t="shared" si="10"/>
        <v>4.5701058201058197E-3</v>
      </c>
      <c r="AE26" s="107">
        <f t="shared" si="11"/>
        <v>1.0370043795620436</v>
      </c>
      <c r="AG26" s="102" t="s">
        <v>24</v>
      </c>
      <c r="AH26" s="103">
        <v>7610</v>
      </c>
      <c r="AI26" s="103">
        <v>270</v>
      </c>
      <c r="AJ26" s="104">
        <f t="shared" si="12"/>
        <v>10.31</v>
      </c>
      <c r="AK26" s="105">
        <v>4.8703703703703707E-2</v>
      </c>
      <c r="AL26" s="106">
        <f t="shared" si="13"/>
        <v>4.7239285842583609E-3</v>
      </c>
      <c r="AM26" s="107">
        <f t="shared" si="14"/>
        <v>1.5169141519450158</v>
      </c>
    </row>
    <row r="27" spans="1:39" x14ac:dyDescent="0.3">
      <c r="A27" s="102" t="s">
        <v>25</v>
      </c>
      <c r="B27" s="103">
        <v>5000</v>
      </c>
      <c r="C27" s="103">
        <v>70</v>
      </c>
      <c r="D27" s="104">
        <f t="shared" si="0"/>
        <v>5.7</v>
      </c>
      <c r="E27" s="105">
        <v>3.3333333333333333E-2</v>
      </c>
      <c r="F27" s="106">
        <f t="shared" si="1"/>
        <v>5.8479532163742687E-3</v>
      </c>
      <c r="G27" s="107">
        <f t="shared" si="2"/>
        <v>1.6778789077958054</v>
      </c>
      <c r="I27" s="102" t="s">
        <v>25</v>
      </c>
      <c r="J27" s="103">
        <v>3750</v>
      </c>
      <c r="K27" s="103">
        <v>120</v>
      </c>
      <c r="L27" s="104">
        <f t="shared" si="3"/>
        <v>4.95</v>
      </c>
      <c r="M27" s="105">
        <v>2.119212962962963E-2</v>
      </c>
      <c r="N27" s="106">
        <f t="shared" si="4"/>
        <v>4.2812383090160867E-3</v>
      </c>
      <c r="O27" s="107">
        <f t="shared" si="5"/>
        <v>1.4696136780094802</v>
      </c>
      <c r="Q27" s="104" t="s">
        <v>25</v>
      </c>
      <c r="R27" s="103"/>
      <c r="S27" s="103"/>
      <c r="T27" s="104">
        <f t="shared" si="6"/>
        <v>0</v>
      </c>
      <c r="U27" s="105"/>
      <c r="V27" s="106" t="str">
        <f t="shared" si="7"/>
        <v/>
      </c>
      <c r="W27" s="107" t="str">
        <f t="shared" si="8"/>
        <v/>
      </c>
      <c r="Y27" s="104" t="s">
        <v>25</v>
      </c>
      <c r="Z27" s="103">
        <v>4590</v>
      </c>
      <c r="AA27" s="103">
        <v>100</v>
      </c>
      <c r="AB27" s="104">
        <f t="shared" si="9"/>
        <v>5.59</v>
      </c>
      <c r="AC27" s="105">
        <v>3.5069444444444445E-2</v>
      </c>
      <c r="AD27" s="106">
        <f t="shared" si="10"/>
        <v>6.273603657324588E-3</v>
      </c>
      <c r="AE27" s="107">
        <f t="shared" si="11"/>
        <v>1.4235456955198935</v>
      </c>
      <c r="AG27" s="102" t="s">
        <v>25</v>
      </c>
      <c r="AH27" s="103">
        <v>3480</v>
      </c>
      <c r="AI27" s="103">
        <v>105</v>
      </c>
      <c r="AJ27" s="104">
        <f t="shared" si="12"/>
        <v>4.53</v>
      </c>
      <c r="AK27" s="105">
        <v>2.5682870370370373E-2</v>
      </c>
      <c r="AL27" s="106">
        <f t="shared" si="13"/>
        <v>5.66950780802878E-3</v>
      </c>
      <c r="AM27" s="107">
        <f t="shared" si="14"/>
        <v>1.8205517875990105</v>
      </c>
    </row>
    <row r="28" spans="1:39" x14ac:dyDescent="0.3">
      <c r="A28" s="102" t="s">
        <v>26</v>
      </c>
      <c r="B28" s="103">
        <v>6560</v>
      </c>
      <c r="C28" s="103">
        <v>110</v>
      </c>
      <c r="D28" s="104">
        <f t="shared" si="0"/>
        <v>7.66</v>
      </c>
      <c r="E28" s="105">
        <v>3.2407407407407413E-2</v>
      </c>
      <c r="F28" s="106">
        <f t="shared" si="1"/>
        <v>4.2307320375205501E-3</v>
      </c>
      <c r="G28" s="107">
        <f t="shared" si="2"/>
        <v>1.2138701845998814</v>
      </c>
      <c r="I28" s="102" t="s">
        <v>26</v>
      </c>
      <c r="J28" s="103">
        <v>4920</v>
      </c>
      <c r="K28" s="103">
        <v>180</v>
      </c>
      <c r="L28" s="104">
        <f t="shared" si="3"/>
        <v>6.72</v>
      </c>
      <c r="M28" s="105">
        <v>2.3564814814814813E-2</v>
      </c>
      <c r="N28" s="106">
        <f t="shared" si="4"/>
        <v>3.5066688712522046E-3</v>
      </c>
      <c r="O28" s="107">
        <f t="shared" si="5"/>
        <v>1.2037284928964089</v>
      </c>
      <c r="Q28" s="104" t="s">
        <v>26</v>
      </c>
      <c r="R28" s="103"/>
      <c r="S28" s="103"/>
      <c r="T28" s="104">
        <f t="shared" si="6"/>
        <v>0</v>
      </c>
      <c r="U28" s="105"/>
      <c r="V28" s="106" t="str">
        <f t="shared" si="7"/>
        <v/>
      </c>
      <c r="W28" s="107" t="str">
        <f t="shared" si="8"/>
        <v/>
      </c>
      <c r="Y28" s="104" t="s">
        <v>26</v>
      </c>
      <c r="Z28" s="103">
        <v>5880</v>
      </c>
      <c r="AA28" s="103">
        <v>150</v>
      </c>
      <c r="AB28" s="104">
        <f t="shared" si="9"/>
        <v>7.38</v>
      </c>
      <c r="AC28" s="105">
        <v>3.2500000000000001E-2</v>
      </c>
      <c r="AD28" s="106">
        <f t="shared" si="10"/>
        <v>4.4037940379403799E-3</v>
      </c>
      <c r="AE28" s="107">
        <f t="shared" si="11"/>
        <v>0.999266512373153</v>
      </c>
      <c r="AG28" s="102" t="s">
        <v>26</v>
      </c>
      <c r="AH28" s="103">
        <v>5530</v>
      </c>
      <c r="AI28" s="103">
        <v>195</v>
      </c>
      <c r="AJ28" s="104">
        <f t="shared" si="12"/>
        <v>7.48</v>
      </c>
      <c r="AK28" s="105">
        <v>3.0844907407407408E-2</v>
      </c>
      <c r="AL28" s="106">
        <f t="shared" si="13"/>
        <v>4.1236507229154284E-3</v>
      </c>
      <c r="AM28" s="107">
        <f t="shared" si="14"/>
        <v>1.3241572195043576</v>
      </c>
    </row>
    <row r="29" spans="1:39" x14ac:dyDescent="0.3">
      <c r="A29" s="102" t="s">
        <v>27</v>
      </c>
      <c r="B29" s="103">
        <v>5000</v>
      </c>
      <c r="C29" s="103">
        <v>70</v>
      </c>
      <c r="D29" s="104">
        <f t="shared" si="0"/>
        <v>5.7</v>
      </c>
      <c r="E29" s="105">
        <v>3.5034722222222224E-2</v>
      </c>
      <c r="F29" s="106">
        <f t="shared" si="1"/>
        <v>6.1464424951267055E-3</v>
      </c>
      <c r="G29" s="107">
        <f t="shared" si="2"/>
        <v>1.7635206437145496</v>
      </c>
      <c r="I29" s="102" t="s">
        <v>27</v>
      </c>
      <c r="J29" s="103">
        <v>3750</v>
      </c>
      <c r="K29" s="103">
        <v>120</v>
      </c>
      <c r="L29" s="104">
        <f t="shared" si="3"/>
        <v>4.95</v>
      </c>
      <c r="M29" s="105">
        <v>2.7673611111111111E-2</v>
      </c>
      <c r="N29" s="106">
        <f t="shared" si="4"/>
        <v>5.590628507295174E-3</v>
      </c>
      <c r="O29" s="107">
        <f t="shared" si="5"/>
        <v>1.9190859115896599</v>
      </c>
      <c r="Q29" s="104" t="s">
        <v>27</v>
      </c>
      <c r="R29" s="103"/>
      <c r="S29" s="103"/>
      <c r="T29" s="104">
        <f t="shared" si="6"/>
        <v>0</v>
      </c>
      <c r="U29" s="105"/>
      <c r="V29" s="106" t="str">
        <f t="shared" si="7"/>
        <v/>
      </c>
      <c r="W29" s="107" t="str">
        <f t="shared" si="8"/>
        <v/>
      </c>
      <c r="Y29" s="104" t="s">
        <v>27</v>
      </c>
      <c r="Z29" s="103">
        <v>4590</v>
      </c>
      <c r="AA29" s="103">
        <v>100</v>
      </c>
      <c r="AB29" s="104">
        <f t="shared" si="9"/>
        <v>5.59</v>
      </c>
      <c r="AC29" s="105">
        <v>3.6562499999999998E-2</v>
      </c>
      <c r="AD29" s="106">
        <f t="shared" si="10"/>
        <v>6.5406976744186041E-3</v>
      </c>
      <c r="AE29" s="107">
        <f t="shared" si="11"/>
        <v>1.4841520964182648</v>
      </c>
      <c r="AG29" s="102" t="s">
        <v>27</v>
      </c>
      <c r="AH29" s="103">
        <v>3480</v>
      </c>
      <c r="AI29" s="103">
        <v>105</v>
      </c>
      <c r="AJ29" s="104">
        <f t="shared" si="12"/>
        <v>4.53</v>
      </c>
      <c r="AK29" s="105">
        <v>2.5740740740740745E-2</v>
      </c>
      <c r="AL29" s="106">
        <f t="shared" si="13"/>
        <v>5.6822827242253293E-3</v>
      </c>
      <c r="AM29" s="107">
        <f t="shared" si="14"/>
        <v>1.824653977296169</v>
      </c>
    </row>
    <row r="30" spans="1:39" x14ac:dyDescent="0.3">
      <c r="A30" s="102" t="s">
        <v>28</v>
      </c>
      <c r="B30" s="103">
        <v>6390</v>
      </c>
      <c r="C30" s="103">
        <v>110</v>
      </c>
      <c r="D30" s="104">
        <f t="shared" si="0"/>
        <v>7.49</v>
      </c>
      <c r="E30" s="105">
        <v>3.2511574074074082E-2</v>
      </c>
      <c r="F30" s="106">
        <f t="shared" si="1"/>
        <v>4.3406640953369937E-3</v>
      </c>
      <c r="G30" s="107">
        <f t="shared" si="2"/>
        <v>1.245411593068118</v>
      </c>
      <c r="I30" s="102" t="s">
        <v>28</v>
      </c>
      <c r="J30" s="103">
        <v>4920</v>
      </c>
      <c r="K30" s="103">
        <v>180</v>
      </c>
      <c r="L30" s="104">
        <f t="shared" si="3"/>
        <v>6.72</v>
      </c>
      <c r="M30" s="105">
        <v>2.6261574074074076E-2</v>
      </c>
      <c r="N30" s="106">
        <f t="shared" si="4"/>
        <v>3.9079723324514995E-3</v>
      </c>
      <c r="O30" s="107">
        <f t="shared" si="5"/>
        <v>1.3414832762190336</v>
      </c>
      <c r="Q30" s="104" t="s">
        <v>28</v>
      </c>
      <c r="R30" s="103"/>
      <c r="S30" s="103"/>
      <c r="T30" s="104">
        <f t="shared" si="6"/>
        <v>0</v>
      </c>
      <c r="U30" s="105"/>
      <c r="V30" s="106" t="str">
        <f t="shared" si="7"/>
        <v/>
      </c>
      <c r="W30" s="107" t="str">
        <f t="shared" si="8"/>
        <v/>
      </c>
      <c r="Y30" s="104" t="s">
        <v>28</v>
      </c>
      <c r="Z30" s="103">
        <v>5880</v>
      </c>
      <c r="AA30" s="103">
        <v>150</v>
      </c>
      <c r="AB30" s="104">
        <f t="shared" si="9"/>
        <v>7.38</v>
      </c>
      <c r="AC30" s="105">
        <v>3.7824074074074072E-2</v>
      </c>
      <c r="AD30" s="106">
        <f t="shared" si="10"/>
        <v>5.1252132891699284E-3</v>
      </c>
      <c r="AE30" s="107">
        <f t="shared" si="11"/>
        <v>1.1629640179613474</v>
      </c>
      <c r="AG30" s="102" t="s">
        <v>28</v>
      </c>
      <c r="AH30" s="103">
        <v>5530</v>
      </c>
      <c r="AI30" s="103">
        <v>195</v>
      </c>
      <c r="AJ30" s="104">
        <f t="shared" si="12"/>
        <v>7.48</v>
      </c>
      <c r="AK30" s="105">
        <v>3.6469907407407402E-2</v>
      </c>
      <c r="AL30" s="106">
        <f t="shared" si="13"/>
        <v>4.8756560705090109E-3</v>
      </c>
      <c r="AM30" s="107">
        <f t="shared" si="14"/>
        <v>1.5656357968698802</v>
      </c>
    </row>
    <row r="31" spans="1:39" x14ac:dyDescent="0.3">
      <c r="A31" s="102" t="s">
        <v>29</v>
      </c>
      <c r="B31" s="103">
        <v>5000</v>
      </c>
      <c r="C31" s="103">
        <v>70</v>
      </c>
      <c r="D31" s="104">
        <f t="shared" si="0"/>
        <v>5.7</v>
      </c>
      <c r="E31" s="105">
        <v>4.4351851851851851E-2</v>
      </c>
      <c r="F31" s="106">
        <f t="shared" si="1"/>
        <v>7.7810266406757632E-3</v>
      </c>
      <c r="G31" s="107">
        <f t="shared" si="2"/>
        <v>2.2325111023171966</v>
      </c>
      <c r="I31" s="102" t="s">
        <v>29</v>
      </c>
      <c r="J31" s="103">
        <v>3750</v>
      </c>
      <c r="K31" s="103">
        <v>120</v>
      </c>
      <c r="L31" s="104">
        <f t="shared" si="3"/>
        <v>4.95</v>
      </c>
      <c r="M31" s="105">
        <v>2.6122685185185186E-2</v>
      </c>
      <c r="N31" s="106">
        <f t="shared" si="4"/>
        <v>5.2773101384212496E-3</v>
      </c>
      <c r="O31" s="107">
        <f t="shared" si="5"/>
        <v>1.8115336271258311</v>
      </c>
      <c r="Q31" s="104" t="s">
        <v>29</v>
      </c>
      <c r="R31" s="103"/>
      <c r="S31" s="103"/>
      <c r="T31" s="104">
        <f t="shared" si="6"/>
        <v>0</v>
      </c>
      <c r="U31" s="105"/>
      <c r="V31" s="106" t="str">
        <f t="shared" si="7"/>
        <v/>
      </c>
      <c r="W31" s="107" t="str">
        <f t="shared" si="8"/>
        <v/>
      </c>
      <c r="Y31" s="104" t="s">
        <v>29</v>
      </c>
      <c r="Z31" s="103">
        <v>4590</v>
      </c>
      <c r="AA31" s="103">
        <v>100</v>
      </c>
      <c r="AB31" s="104">
        <f t="shared" si="9"/>
        <v>5.59</v>
      </c>
      <c r="AC31" s="105">
        <v>4.0416666666666663E-2</v>
      </c>
      <c r="AD31" s="106">
        <f t="shared" si="10"/>
        <v>7.2301729278473458E-3</v>
      </c>
      <c r="AE31" s="107">
        <f t="shared" si="11"/>
        <v>1.6406011778070848</v>
      </c>
      <c r="AG31" s="102" t="s">
        <v>29</v>
      </c>
      <c r="AH31" s="103">
        <v>3480</v>
      </c>
      <c r="AI31" s="103">
        <v>105</v>
      </c>
      <c r="AJ31" s="104">
        <f t="shared" si="12"/>
        <v>4.53</v>
      </c>
      <c r="AK31" s="105">
        <v>3.0231481481481484E-2</v>
      </c>
      <c r="AL31" s="106">
        <f t="shared" si="13"/>
        <v>6.6736162210775897E-3</v>
      </c>
      <c r="AM31" s="107">
        <f t="shared" si="14"/>
        <v>2.1429838977956801</v>
      </c>
    </row>
    <row r="32" spans="1:39" x14ac:dyDescent="0.3">
      <c r="A32" s="102" t="s">
        <v>30</v>
      </c>
      <c r="B32" s="103">
        <v>6390</v>
      </c>
      <c r="C32" s="103">
        <v>110</v>
      </c>
      <c r="D32" s="104">
        <f t="shared" si="0"/>
        <v>7.49</v>
      </c>
      <c r="E32" s="105">
        <v>3.8599537037037036E-2</v>
      </c>
      <c r="F32" s="106">
        <f t="shared" si="1"/>
        <v>5.1534762399248375E-3</v>
      </c>
      <c r="G32" s="107">
        <f t="shared" si="2"/>
        <v>1.4786214535002393</v>
      </c>
      <c r="I32" s="102" t="s">
        <v>30</v>
      </c>
      <c r="J32" s="103">
        <v>4920</v>
      </c>
      <c r="K32" s="103">
        <v>180</v>
      </c>
      <c r="L32" s="104">
        <f t="shared" si="3"/>
        <v>6.72</v>
      </c>
      <c r="M32" s="105">
        <v>2.8703703703703703E-2</v>
      </c>
      <c r="N32" s="106">
        <f t="shared" si="4"/>
        <v>4.2713844797178128E-3</v>
      </c>
      <c r="O32" s="107">
        <f t="shared" si="5"/>
        <v>1.466231170129221</v>
      </c>
      <c r="Q32" s="104" t="s">
        <v>30</v>
      </c>
      <c r="R32" s="103"/>
      <c r="S32" s="103"/>
      <c r="T32" s="104">
        <f t="shared" si="6"/>
        <v>0</v>
      </c>
      <c r="U32" s="105"/>
      <c r="V32" s="106" t="str">
        <f t="shared" si="7"/>
        <v/>
      </c>
      <c r="W32" s="107" t="str">
        <f t="shared" si="8"/>
        <v/>
      </c>
      <c r="Y32" s="104" t="s">
        <v>30</v>
      </c>
      <c r="Z32" s="103">
        <v>5880</v>
      </c>
      <c r="AA32" s="103">
        <v>150</v>
      </c>
      <c r="AB32" s="104">
        <f t="shared" si="9"/>
        <v>7.38</v>
      </c>
      <c r="AC32" s="105">
        <v>4.479166666666666E-2</v>
      </c>
      <c r="AD32" s="106">
        <f t="shared" si="10"/>
        <v>6.0693315266485987E-3</v>
      </c>
      <c r="AE32" s="107">
        <f t="shared" si="11"/>
        <v>1.3771942317963322</v>
      </c>
      <c r="AG32" s="102" t="s">
        <v>30</v>
      </c>
      <c r="AH32" s="103">
        <v>5530</v>
      </c>
      <c r="AI32" s="103">
        <v>195</v>
      </c>
      <c r="AJ32" s="104">
        <f t="shared" si="12"/>
        <v>7.48</v>
      </c>
      <c r="AK32" s="105">
        <v>4.0671296296296289E-2</v>
      </c>
      <c r="AL32" s="106">
        <f t="shared" si="13"/>
        <v>5.4373390770449583E-3</v>
      </c>
      <c r="AM32" s="107">
        <f t="shared" si="14"/>
        <v>1.7459994256428939</v>
      </c>
    </row>
    <row r="33" spans="1:39" x14ac:dyDescent="0.3">
      <c r="A33" s="102" t="s">
        <v>31</v>
      </c>
      <c r="B33" s="103">
        <v>2890</v>
      </c>
      <c r="C33" s="103">
        <v>40</v>
      </c>
      <c r="D33" s="104">
        <f t="shared" si="0"/>
        <v>3.29</v>
      </c>
      <c r="E33" s="105">
        <v>2.8935185185185185E-2</v>
      </c>
      <c r="F33" s="106">
        <f t="shared" si="1"/>
        <v>8.79488911403805E-3</v>
      </c>
      <c r="G33" s="107">
        <f t="shared" si="2"/>
        <v>2.5234057788849027</v>
      </c>
      <c r="I33" s="102" t="s">
        <v>31</v>
      </c>
      <c r="J33" s="103">
        <v>2210</v>
      </c>
      <c r="K33" s="103">
        <v>60</v>
      </c>
      <c r="L33" s="104">
        <f t="shared" si="3"/>
        <v>2.81</v>
      </c>
      <c r="M33" s="105">
        <v>1.9768518518518519E-2</v>
      </c>
      <c r="N33" s="106">
        <f t="shared" si="4"/>
        <v>7.0350599710030312E-3</v>
      </c>
      <c r="O33" s="107">
        <f t="shared" si="5"/>
        <v>2.4149135396714456</v>
      </c>
      <c r="Q33" s="104" t="s">
        <v>31</v>
      </c>
      <c r="R33" s="103"/>
      <c r="S33" s="103"/>
      <c r="T33" s="104">
        <f t="shared" si="6"/>
        <v>0</v>
      </c>
      <c r="U33" s="105"/>
      <c r="V33" s="106" t="str">
        <f t="shared" si="7"/>
        <v/>
      </c>
      <c r="W33" s="107" t="str">
        <f t="shared" si="8"/>
        <v/>
      </c>
      <c r="Y33" s="104" t="s">
        <v>31</v>
      </c>
      <c r="Z33" s="103">
        <v>2660</v>
      </c>
      <c r="AA33" s="103">
        <v>50</v>
      </c>
      <c r="AB33" s="104">
        <f t="shared" si="9"/>
        <v>3.16</v>
      </c>
      <c r="AC33" s="105">
        <v>3.5844907407407409E-2</v>
      </c>
      <c r="AD33" s="106">
        <f t="shared" si="10"/>
        <v>1.1343325128926395E-2</v>
      </c>
      <c r="AE33" s="107">
        <f t="shared" si="11"/>
        <v>2.5739180449043704</v>
      </c>
      <c r="AG33" s="102" t="s">
        <v>31</v>
      </c>
      <c r="AH33" s="103">
        <v>2610</v>
      </c>
      <c r="AI33" s="103">
        <v>50</v>
      </c>
      <c r="AJ33" s="104">
        <f t="shared" si="12"/>
        <v>3.11</v>
      </c>
      <c r="AK33" s="105">
        <v>2.5937500000000002E-2</v>
      </c>
      <c r="AL33" s="106">
        <f t="shared" si="13"/>
        <v>8.3400321543408377E-3</v>
      </c>
      <c r="AM33" s="107">
        <f t="shared" si="14"/>
        <v>2.6780914607290303</v>
      </c>
    </row>
    <row r="34" spans="1:39" x14ac:dyDescent="0.3">
      <c r="A34" s="102" t="s">
        <v>32</v>
      </c>
      <c r="B34" s="103">
        <v>4010</v>
      </c>
      <c r="C34" s="103">
        <v>65</v>
      </c>
      <c r="D34" s="104">
        <f t="shared" si="0"/>
        <v>4.66</v>
      </c>
      <c r="E34" s="105">
        <v>2.7372685185185187E-2</v>
      </c>
      <c r="F34" s="106">
        <f t="shared" si="1"/>
        <v>5.8739667779367354E-3</v>
      </c>
      <c r="G34" s="107">
        <f t="shared" si="2"/>
        <v>1.6853426484666605</v>
      </c>
      <c r="I34" s="102" t="s">
        <v>32</v>
      </c>
      <c r="J34" s="103">
        <v>3740</v>
      </c>
      <c r="K34" s="103">
        <v>95</v>
      </c>
      <c r="L34" s="104">
        <f t="shared" si="3"/>
        <v>4.6900000000000004</v>
      </c>
      <c r="M34" s="105">
        <v>2.9097222222222222E-2</v>
      </c>
      <c r="N34" s="106">
        <f t="shared" si="4"/>
        <v>6.2040985548448228E-3</v>
      </c>
      <c r="O34" s="107">
        <f t="shared" si="5"/>
        <v>2.129670772289761</v>
      </c>
      <c r="Q34" s="104" t="s">
        <v>32</v>
      </c>
      <c r="R34" s="103"/>
      <c r="S34" s="103"/>
      <c r="T34" s="104">
        <f t="shared" si="6"/>
        <v>0</v>
      </c>
      <c r="U34" s="105"/>
      <c r="V34" s="106" t="str">
        <f t="shared" si="7"/>
        <v/>
      </c>
      <c r="W34" s="107" t="str">
        <f t="shared" si="8"/>
        <v/>
      </c>
      <c r="Y34" s="104" t="s">
        <v>32</v>
      </c>
      <c r="Z34" s="103">
        <v>3720</v>
      </c>
      <c r="AA34" s="103">
        <v>80</v>
      </c>
      <c r="AB34" s="104">
        <f t="shared" si="9"/>
        <v>4.5199999999999996</v>
      </c>
      <c r="AC34" s="105">
        <v>3.7384259259259263E-2</v>
      </c>
      <c r="AD34" s="106">
        <f t="shared" si="10"/>
        <v>8.2708538184201909E-3</v>
      </c>
      <c r="AE34" s="107">
        <f t="shared" si="11"/>
        <v>1.8767424584975132</v>
      </c>
      <c r="AG34" s="102" t="s">
        <v>32</v>
      </c>
      <c r="AH34" s="103">
        <v>3600</v>
      </c>
      <c r="AI34" s="103">
        <v>85</v>
      </c>
      <c r="AJ34" s="104">
        <f t="shared" si="12"/>
        <v>4.45</v>
      </c>
      <c r="AK34" s="105">
        <v>2.5150462962962965E-2</v>
      </c>
      <c r="AL34" s="106">
        <f t="shared" si="13"/>
        <v>5.6517894298793179E-3</v>
      </c>
      <c r="AM34" s="107">
        <f t="shared" si="14"/>
        <v>1.8148621887651084</v>
      </c>
    </row>
    <row r="35" spans="1:39" x14ac:dyDescent="0.3">
      <c r="A35" s="102" t="s">
        <v>47</v>
      </c>
      <c r="B35" s="103">
        <v>2890</v>
      </c>
      <c r="C35" s="103">
        <v>40</v>
      </c>
      <c r="D35" s="104">
        <f t="shared" si="0"/>
        <v>3.29</v>
      </c>
      <c r="E35" s="105">
        <v>2.7731481481481482E-2</v>
      </c>
      <c r="F35" s="106">
        <f t="shared" si="1"/>
        <v>8.4290217268940676E-3</v>
      </c>
      <c r="G35" s="107">
        <f t="shared" si="2"/>
        <v>2.4184320984832905</v>
      </c>
      <c r="I35" s="102" t="s">
        <v>47</v>
      </c>
      <c r="J35" s="103">
        <v>2210</v>
      </c>
      <c r="K35" s="103">
        <v>60</v>
      </c>
      <c r="L35" s="104">
        <f t="shared" si="3"/>
        <v>2.81</v>
      </c>
      <c r="M35" s="105">
        <v>2.4745370370370372E-2</v>
      </c>
      <c r="N35" s="106">
        <f t="shared" si="4"/>
        <v>8.8061816264663247E-3</v>
      </c>
      <c r="O35" s="107">
        <f t="shared" si="5"/>
        <v>3.0228835760055919</v>
      </c>
      <c r="Q35" s="104" t="s">
        <v>47</v>
      </c>
      <c r="R35" s="103"/>
      <c r="S35" s="103"/>
      <c r="T35" s="104">
        <f t="shared" si="6"/>
        <v>0</v>
      </c>
      <c r="U35" s="105"/>
      <c r="V35" s="106" t="str">
        <f t="shared" si="7"/>
        <v/>
      </c>
      <c r="W35" s="107" t="str">
        <f t="shared" si="8"/>
        <v/>
      </c>
      <c r="Y35" s="104" t="s">
        <v>47</v>
      </c>
      <c r="Z35" s="103">
        <v>2660</v>
      </c>
      <c r="AA35" s="103">
        <v>50</v>
      </c>
      <c r="AB35" s="104">
        <f t="shared" si="9"/>
        <v>3.16</v>
      </c>
      <c r="AC35" s="105">
        <v>4.4594907407407403E-2</v>
      </c>
      <c r="AD35" s="106">
        <f t="shared" si="10"/>
        <v>1.4112312470698544E-2</v>
      </c>
      <c r="AE35" s="107">
        <f t="shared" si="11"/>
        <v>3.2022299732052106</v>
      </c>
      <c r="AG35" s="102" t="s">
        <v>47</v>
      </c>
      <c r="AH35" s="103">
        <v>2610</v>
      </c>
      <c r="AI35" s="103">
        <v>50</v>
      </c>
      <c r="AJ35" s="104">
        <f t="shared" si="12"/>
        <v>3.11</v>
      </c>
      <c r="AK35" s="105">
        <v>2.8506944444444442E-2</v>
      </c>
      <c r="AL35" s="106">
        <f t="shared" si="13"/>
        <v>9.1662200785994994E-3</v>
      </c>
      <c r="AM35" s="107">
        <f t="shared" si="14"/>
        <v>2.9433910164103527</v>
      </c>
    </row>
    <row r="36" spans="1:39" x14ac:dyDescent="0.3">
      <c r="A36" s="102" t="s">
        <v>46</v>
      </c>
      <c r="B36" s="103">
        <v>4010</v>
      </c>
      <c r="C36" s="103">
        <v>66</v>
      </c>
      <c r="D36" s="104">
        <f t="shared" si="0"/>
        <v>4.67</v>
      </c>
      <c r="E36" s="105">
        <v>3.2638888888888891E-2</v>
      </c>
      <c r="F36" s="106">
        <f t="shared" si="1"/>
        <v>6.9890554365929104E-3</v>
      </c>
      <c r="G36" s="107">
        <f t="shared" si="2"/>
        <v>2.0052808681231991</v>
      </c>
      <c r="I36" s="102" t="s">
        <v>46</v>
      </c>
      <c r="J36" s="103">
        <v>3740</v>
      </c>
      <c r="K36" s="103">
        <v>95</v>
      </c>
      <c r="L36" s="104">
        <f t="shared" si="3"/>
        <v>4.6900000000000004</v>
      </c>
      <c r="M36" s="105">
        <v>2.5162037037037038E-2</v>
      </c>
      <c r="N36" s="106">
        <f t="shared" si="4"/>
        <v>5.3650398799652528E-3</v>
      </c>
      <c r="O36" s="107">
        <f t="shared" si="5"/>
        <v>1.841648472139197</v>
      </c>
      <c r="Q36" s="104" t="s">
        <v>46</v>
      </c>
      <c r="R36" s="103"/>
      <c r="S36" s="103"/>
      <c r="T36" s="104">
        <f t="shared" si="6"/>
        <v>0</v>
      </c>
      <c r="U36" s="108"/>
      <c r="V36" s="106" t="str">
        <f t="shared" si="7"/>
        <v/>
      </c>
      <c r="W36" s="107" t="str">
        <f t="shared" si="8"/>
        <v/>
      </c>
      <c r="Y36" s="104" t="s">
        <v>46</v>
      </c>
      <c r="Z36" s="103">
        <v>3720</v>
      </c>
      <c r="AA36" s="103">
        <v>80</v>
      </c>
      <c r="AB36" s="104">
        <f t="shared" si="9"/>
        <v>4.5199999999999996</v>
      </c>
      <c r="AC36" s="108">
        <v>3.2071759259259265E-2</v>
      </c>
      <c r="AD36" s="106">
        <f t="shared" si="10"/>
        <v>7.095521960013112E-3</v>
      </c>
      <c r="AE36" s="107">
        <f t="shared" si="11"/>
        <v>1.6100474775531299</v>
      </c>
      <c r="AG36" s="102" t="s">
        <v>46</v>
      </c>
      <c r="AH36" s="103">
        <v>3600</v>
      </c>
      <c r="AI36" s="103">
        <v>85</v>
      </c>
      <c r="AJ36" s="104">
        <f t="shared" si="12"/>
        <v>4.45</v>
      </c>
      <c r="AK36" s="108">
        <v>2.9259259259259259E-2</v>
      </c>
      <c r="AL36" s="106">
        <f t="shared" si="13"/>
        <v>6.5751144402829793E-3</v>
      </c>
      <c r="AM36" s="107">
        <f t="shared" si="14"/>
        <v>2.1113537106296336</v>
      </c>
    </row>
    <row r="37" spans="1:39" x14ac:dyDescent="0.3">
      <c r="A37" s="109" t="s">
        <v>53</v>
      </c>
      <c r="B37" s="103">
        <v>2890</v>
      </c>
      <c r="C37" s="103">
        <v>40</v>
      </c>
      <c r="D37" s="104">
        <f t="shared" si="0"/>
        <v>3.29</v>
      </c>
      <c r="E37" s="108"/>
      <c r="F37" s="106">
        <f t="shared" si="1"/>
        <v>0</v>
      </c>
      <c r="G37" s="107">
        <f t="shared" si="2"/>
        <v>0</v>
      </c>
      <c r="I37" s="109" t="s">
        <v>53</v>
      </c>
      <c r="J37" s="103">
        <v>2210</v>
      </c>
      <c r="K37" s="103">
        <v>60</v>
      </c>
      <c r="L37" s="104">
        <f t="shared" si="3"/>
        <v>2.81</v>
      </c>
      <c r="M37" s="105">
        <v>3.3483796296296296E-2</v>
      </c>
      <c r="N37" s="106">
        <f t="shared" si="4"/>
        <v>1.1915941742454198E-2</v>
      </c>
      <c r="O37" s="107">
        <f t="shared" si="5"/>
        <v>4.0903658491039181</v>
      </c>
      <c r="Q37" s="110" t="s">
        <v>53</v>
      </c>
      <c r="R37" s="111"/>
      <c r="S37" s="111"/>
      <c r="T37" s="110">
        <f t="shared" si="6"/>
        <v>0</v>
      </c>
      <c r="U37" s="112"/>
      <c r="V37" s="113" t="str">
        <f t="shared" si="7"/>
        <v/>
      </c>
      <c r="W37" s="114" t="str">
        <f t="shared" si="8"/>
        <v/>
      </c>
      <c r="Y37" s="110" t="s">
        <v>53</v>
      </c>
      <c r="Z37" s="111">
        <v>2660</v>
      </c>
      <c r="AA37" s="111">
        <v>50</v>
      </c>
      <c r="AB37" s="104">
        <f t="shared" si="9"/>
        <v>3.16</v>
      </c>
      <c r="AC37" s="112">
        <v>7.1365740740740743E-2</v>
      </c>
      <c r="AD37" s="106">
        <f t="shared" si="10"/>
        <v>2.2584095171120488E-2</v>
      </c>
      <c r="AE37" s="107">
        <f t="shared" si="11"/>
        <v>5.1245652776494497</v>
      </c>
      <c r="AG37" s="109" t="s">
        <v>53</v>
      </c>
      <c r="AH37" s="111">
        <v>2610</v>
      </c>
      <c r="AI37" s="111">
        <v>50</v>
      </c>
      <c r="AJ37" s="110">
        <f t="shared" si="12"/>
        <v>3.11</v>
      </c>
      <c r="AK37" s="112">
        <v>4.3483796296296298E-2</v>
      </c>
      <c r="AL37" s="113">
        <f t="shared" si="13"/>
        <v>1.3981928069548649E-2</v>
      </c>
      <c r="AM37" s="114">
        <f t="shared" si="14"/>
        <v>4.4897767148411267</v>
      </c>
    </row>
    <row r="38" spans="1:39" x14ac:dyDescent="0.3">
      <c r="A38" s="102" t="s">
        <v>48</v>
      </c>
      <c r="B38" s="103">
        <v>4010</v>
      </c>
      <c r="C38" s="103">
        <v>65</v>
      </c>
      <c r="D38" s="104">
        <f t="shared" si="0"/>
        <v>4.66</v>
      </c>
      <c r="E38" s="108"/>
      <c r="F38" s="106">
        <f t="shared" si="1"/>
        <v>0</v>
      </c>
      <c r="G38" s="107">
        <f t="shared" si="2"/>
        <v>0</v>
      </c>
      <c r="I38" s="102" t="s">
        <v>48</v>
      </c>
      <c r="J38" s="103">
        <v>3740</v>
      </c>
      <c r="K38" s="103">
        <v>95</v>
      </c>
      <c r="L38" s="104">
        <f t="shared" si="3"/>
        <v>4.6900000000000004</v>
      </c>
      <c r="M38" s="105">
        <v>3.6990740740740741E-2</v>
      </c>
      <c r="N38" s="106">
        <f t="shared" si="4"/>
        <v>7.8871515438679613E-3</v>
      </c>
      <c r="O38" s="107">
        <f t="shared" si="5"/>
        <v>2.7074096214153052</v>
      </c>
      <c r="Q38" s="104" t="s">
        <v>48</v>
      </c>
      <c r="R38" s="103"/>
      <c r="S38" s="103"/>
      <c r="T38" s="104">
        <f t="shared" si="6"/>
        <v>0</v>
      </c>
      <c r="U38" s="108"/>
      <c r="V38" s="106" t="str">
        <f t="shared" si="7"/>
        <v/>
      </c>
      <c r="W38" s="107" t="str">
        <f t="shared" si="8"/>
        <v/>
      </c>
      <c r="Y38" s="104" t="s">
        <v>48</v>
      </c>
      <c r="Z38" s="103">
        <v>3720</v>
      </c>
      <c r="AA38" s="103">
        <v>80</v>
      </c>
      <c r="AB38" s="104">
        <f t="shared" si="9"/>
        <v>4.5199999999999996</v>
      </c>
      <c r="AC38" s="108">
        <v>7.2152777777777774E-2</v>
      </c>
      <c r="AD38" s="106">
        <f t="shared" si="10"/>
        <v>1.5963003933136675E-2</v>
      </c>
      <c r="AE38" s="107">
        <f t="shared" si="11"/>
        <v>3.6221710483818872</v>
      </c>
      <c r="AG38" s="102" t="s">
        <v>48</v>
      </c>
      <c r="AH38" s="103">
        <v>3600</v>
      </c>
      <c r="AI38" s="103">
        <v>85</v>
      </c>
      <c r="AJ38" s="104">
        <f t="shared" si="12"/>
        <v>4.45</v>
      </c>
      <c r="AK38" s="108">
        <v>4.2592592592592585E-2</v>
      </c>
      <c r="AL38" s="106">
        <f t="shared" si="13"/>
        <v>9.5713691219309182E-3</v>
      </c>
      <c r="AM38" s="107">
        <f t="shared" si="14"/>
        <v>3.0734895787646561</v>
      </c>
    </row>
    <row r="41" spans="1:39" x14ac:dyDescent="0.3">
      <c r="A41" s="138" t="s">
        <v>178</v>
      </c>
      <c r="B41" s="138"/>
      <c r="C41" s="138"/>
      <c r="D41" s="138"/>
      <c r="E41" s="138"/>
      <c r="F41" s="138"/>
      <c r="G41" s="138"/>
      <c r="I41" s="138" t="s">
        <v>179</v>
      </c>
      <c r="J41" s="138"/>
      <c r="K41" s="138"/>
      <c r="L41" s="138"/>
      <c r="M41" s="138"/>
      <c r="N41" s="138"/>
      <c r="O41" s="138"/>
      <c r="Q41" s="138" t="s">
        <v>180</v>
      </c>
      <c r="R41" s="138"/>
      <c r="S41" s="138"/>
      <c r="T41" s="138"/>
      <c r="U41" s="138"/>
      <c r="V41" s="138"/>
      <c r="W41" s="138"/>
      <c r="Y41" s="138" t="s">
        <v>194</v>
      </c>
      <c r="Z41" s="138"/>
      <c r="AA41" s="138"/>
      <c r="AB41" s="138"/>
      <c r="AC41" s="138"/>
      <c r="AD41" s="138"/>
      <c r="AE41" s="138"/>
      <c r="AG41" s="138" t="s">
        <v>195</v>
      </c>
      <c r="AH41" s="138"/>
      <c r="AI41" s="138"/>
      <c r="AJ41" s="138"/>
      <c r="AK41" s="138"/>
      <c r="AL41" s="138"/>
      <c r="AM41" s="138"/>
    </row>
    <row r="42" spans="1:39" x14ac:dyDescent="0.3">
      <c r="A42" s="101" t="s">
        <v>16</v>
      </c>
      <c r="B42" s="101" t="s">
        <v>1</v>
      </c>
      <c r="C42" s="101" t="s">
        <v>2</v>
      </c>
      <c r="D42" s="101" t="s">
        <v>3</v>
      </c>
      <c r="E42" s="101" t="s">
        <v>4</v>
      </c>
      <c r="F42" s="101" t="s">
        <v>5</v>
      </c>
      <c r="G42" s="101" t="s">
        <v>33</v>
      </c>
      <c r="I42" s="101" t="s">
        <v>16</v>
      </c>
      <c r="J42" s="101" t="s">
        <v>1</v>
      </c>
      <c r="K42" s="101" t="s">
        <v>2</v>
      </c>
      <c r="L42" s="101" t="s">
        <v>3</v>
      </c>
      <c r="M42" s="101" t="s">
        <v>4</v>
      </c>
      <c r="N42" s="101" t="s">
        <v>5</v>
      </c>
      <c r="O42" s="101" t="s">
        <v>33</v>
      </c>
      <c r="Q42" s="101" t="s">
        <v>16</v>
      </c>
      <c r="R42" s="101" t="s">
        <v>1</v>
      </c>
      <c r="S42" s="101" t="s">
        <v>2</v>
      </c>
      <c r="T42" s="101" t="s">
        <v>3</v>
      </c>
      <c r="U42" s="101" t="s">
        <v>4</v>
      </c>
      <c r="V42" s="101" t="s">
        <v>5</v>
      </c>
      <c r="W42" s="101" t="s">
        <v>33</v>
      </c>
      <c r="Y42" s="101" t="s">
        <v>16</v>
      </c>
      <c r="Z42" s="101" t="s">
        <v>1</v>
      </c>
      <c r="AA42" s="101" t="s">
        <v>2</v>
      </c>
      <c r="AB42" s="101" t="s">
        <v>3</v>
      </c>
      <c r="AC42" s="101" t="s">
        <v>4</v>
      </c>
      <c r="AD42" s="101" t="s">
        <v>5</v>
      </c>
      <c r="AE42" s="101" t="s">
        <v>33</v>
      </c>
      <c r="AG42" s="101" t="s">
        <v>16</v>
      </c>
      <c r="AH42" s="101" t="s">
        <v>1</v>
      </c>
      <c r="AI42" s="101" t="s">
        <v>2</v>
      </c>
      <c r="AJ42" s="101" t="s">
        <v>3</v>
      </c>
      <c r="AK42" s="101" t="s">
        <v>4</v>
      </c>
      <c r="AL42" s="101" t="s">
        <v>5</v>
      </c>
      <c r="AM42" s="101" t="s">
        <v>33</v>
      </c>
    </row>
    <row r="43" spans="1:39" x14ac:dyDescent="0.3">
      <c r="A43" s="102" t="s">
        <v>6</v>
      </c>
      <c r="B43" s="103">
        <v>2180</v>
      </c>
      <c r="C43" s="103">
        <v>25</v>
      </c>
      <c r="D43" s="104">
        <f t="shared" ref="D43:D76" si="15">(B43+10*C43)/1000</f>
        <v>2.4300000000000002</v>
      </c>
      <c r="E43" s="105">
        <v>1.9699074074074074E-2</v>
      </c>
      <c r="F43" s="106">
        <f t="shared" ref="F43:F76" si="16">IF(B43="","",E43/D43)</f>
        <v>8.1066148452979721E-3</v>
      </c>
      <c r="G43" s="107">
        <f t="shared" ref="G43:G76" si="17">IF(F43="","",F43/F$56)</f>
        <v>2.0445813087275151</v>
      </c>
      <c r="I43" s="102" t="s">
        <v>6</v>
      </c>
      <c r="J43" s="103">
        <v>1930</v>
      </c>
      <c r="K43" s="103">
        <v>50</v>
      </c>
      <c r="L43" s="104">
        <f t="shared" ref="L43:L76" si="18">(J43+10*K43)/1000</f>
        <v>2.4300000000000002</v>
      </c>
      <c r="M43" s="105">
        <v>1.0358796296296297E-2</v>
      </c>
      <c r="N43" s="106">
        <f t="shared" ref="N43:N76" si="19">IF(J43="","",M43/L43)</f>
        <v>4.2628791342783114E-3</v>
      </c>
      <c r="O43" s="107">
        <f t="shared" ref="O43:O76" si="20">IF(N43="","",N43/N$56)</f>
        <v>1.4462226008410748</v>
      </c>
      <c r="Q43" s="104" t="s">
        <v>6</v>
      </c>
      <c r="R43" s="103"/>
      <c r="S43" s="103"/>
      <c r="T43" s="104">
        <f t="shared" ref="T43:T76" si="21">(R43+10*S43)/1000</f>
        <v>0</v>
      </c>
      <c r="U43" s="105"/>
      <c r="V43" s="106" t="str">
        <f t="shared" ref="V43:V76" si="22">IF(R43="","",U43/T43)</f>
        <v/>
      </c>
      <c r="W43" s="107" t="str">
        <f t="shared" ref="W43:W76" si="23">IF(V43="","",V43/V$56)</f>
        <v/>
      </c>
      <c r="Y43" s="104" t="s">
        <v>6</v>
      </c>
      <c r="Z43" s="103">
        <v>2900</v>
      </c>
      <c r="AA43" s="103">
        <v>50</v>
      </c>
      <c r="AB43" s="104">
        <f t="shared" ref="AB43:AB76" si="24">(Z43+10*AA43)/1000</f>
        <v>3.4</v>
      </c>
      <c r="AC43" s="105">
        <v>1.1944444444444445E-2</v>
      </c>
      <c r="AD43" s="106">
        <f t="shared" ref="AD43:AD76" si="25">IF(Z43="","",AC43/AB43)</f>
        <v>3.5130718954248367E-3</v>
      </c>
      <c r="AE43" s="107">
        <f t="shared" ref="AE43:AE76" si="26">IF(AD43="","",AD43/AD$56)</f>
        <v>0.82584213172448462</v>
      </c>
      <c r="AG43" s="104" t="s">
        <v>6</v>
      </c>
      <c r="AH43" s="103"/>
      <c r="AI43" s="103"/>
      <c r="AJ43" s="104">
        <f t="shared" ref="AJ43:AJ76" si="27">(AH43+10*AI43)/1000</f>
        <v>0</v>
      </c>
      <c r="AK43" s="105"/>
      <c r="AL43" s="106" t="str">
        <f t="shared" ref="AL43:AL76" si="28">IF(AH43="","",AK43/AJ43)</f>
        <v/>
      </c>
      <c r="AM43" s="107" t="str">
        <f t="shared" ref="AM43:AM76" si="29">IF(AL43="","",AL43/AL$56)</f>
        <v/>
      </c>
    </row>
    <row r="44" spans="1:39" x14ac:dyDescent="0.3">
      <c r="A44" s="102" t="s">
        <v>7</v>
      </c>
      <c r="B44" s="103">
        <v>2180</v>
      </c>
      <c r="C44" s="103">
        <v>25</v>
      </c>
      <c r="D44" s="104">
        <f t="shared" si="15"/>
        <v>2.4300000000000002</v>
      </c>
      <c r="E44" s="105">
        <v>9.1319444444444443E-3</v>
      </c>
      <c r="F44" s="106">
        <f t="shared" si="16"/>
        <v>3.7580018289894829E-3</v>
      </c>
      <c r="G44" s="107">
        <f t="shared" si="17"/>
        <v>0.94781119423384819</v>
      </c>
      <c r="I44" s="102" t="s">
        <v>7</v>
      </c>
      <c r="J44" s="103">
        <v>1930</v>
      </c>
      <c r="K44" s="103">
        <v>50</v>
      </c>
      <c r="L44" s="104">
        <f t="shared" si="18"/>
        <v>2.4300000000000002</v>
      </c>
      <c r="M44" s="105">
        <v>9.6643518518518511E-3</v>
      </c>
      <c r="N44" s="106">
        <f t="shared" si="19"/>
        <v>3.9770995275110492E-3</v>
      </c>
      <c r="O44" s="107">
        <f t="shared" si="20"/>
        <v>1.3492691303936282</v>
      </c>
      <c r="Q44" s="104" t="s">
        <v>7</v>
      </c>
      <c r="R44" s="103"/>
      <c r="S44" s="103"/>
      <c r="T44" s="104">
        <f t="shared" si="21"/>
        <v>0</v>
      </c>
      <c r="U44" s="105"/>
      <c r="V44" s="106" t="str">
        <f t="shared" si="22"/>
        <v/>
      </c>
      <c r="W44" s="107" t="str">
        <f t="shared" si="23"/>
        <v/>
      </c>
      <c r="Y44" s="104" t="s">
        <v>7</v>
      </c>
      <c r="Z44" s="103">
        <v>2900</v>
      </c>
      <c r="AA44" s="103">
        <v>50</v>
      </c>
      <c r="AB44" s="104">
        <f t="shared" si="24"/>
        <v>3.4</v>
      </c>
      <c r="AC44" s="105">
        <v>1.1550925925925925E-2</v>
      </c>
      <c r="AD44" s="106">
        <f t="shared" si="25"/>
        <v>3.3973311546840954E-3</v>
      </c>
      <c r="AE44" s="107">
        <f t="shared" si="26"/>
        <v>0.79863415451650732</v>
      </c>
      <c r="AG44" s="104" t="s">
        <v>7</v>
      </c>
      <c r="AH44" s="103"/>
      <c r="AI44" s="103"/>
      <c r="AJ44" s="104">
        <f t="shared" si="27"/>
        <v>0</v>
      </c>
      <c r="AK44" s="105"/>
      <c r="AL44" s="106" t="str">
        <f t="shared" si="28"/>
        <v/>
      </c>
      <c r="AM44" s="107" t="str">
        <f t="shared" si="29"/>
        <v/>
      </c>
    </row>
    <row r="45" spans="1:39" x14ac:dyDescent="0.3">
      <c r="A45" s="102" t="s">
        <v>8</v>
      </c>
      <c r="B45" s="103">
        <v>2500</v>
      </c>
      <c r="C45" s="103">
        <v>50</v>
      </c>
      <c r="D45" s="104">
        <f t="shared" si="15"/>
        <v>3</v>
      </c>
      <c r="E45" s="105">
        <v>1.4143518518518519E-2</v>
      </c>
      <c r="F45" s="106">
        <f t="shared" si="16"/>
        <v>4.714506172839506E-3</v>
      </c>
      <c r="G45" s="107">
        <f t="shared" si="17"/>
        <v>1.189052568157855</v>
      </c>
      <c r="I45" s="102" t="s">
        <v>8</v>
      </c>
      <c r="J45" s="103">
        <v>2530</v>
      </c>
      <c r="K45" s="103">
        <v>80</v>
      </c>
      <c r="L45" s="104">
        <f t="shared" si="18"/>
        <v>3.33</v>
      </c>
      <c r="M45" s="105">
        <v>1.3553240740740741E-2</v>
      </c>
      <c r="N45" s="106">
        <f t="shared" si="19"/>
        <v>4.0700422644867089E-3</v>
      </c>
      <c r="O45" s="107">
        <f t="shared" si="20"/>
        <v>1.3808008446562663</v>
      </c>
      <c r="Q45" s="104" t="s">
        <v>8</v>
      </c>
      <c r="R45" s="103"/>
      <c r="S45" s="103"/>
      <c r="T45" s="104">
        <f t="shared" si="21"/>
        <v>0</v>
      </c>
      <c r="U45" s="105"/>
      <c r="V45" s="106" t="str">
        <f t="shared" si="22"/>
        <v/>
      </c>
      <c r="W45" s="107" t="str">
        <f t="shared" si="23"/>
        <v/>
      </c>
      <c r="Y45" s="104" t="s">
        <v>8</v>
      </c>
      <c r="Z45" s="103">
        <v>2320</v>
      </c>
      <c r="AA45" s="103">
        <v>50</v>
      </c>
      <c r="AB45" s="104">
        <f t="shared" si="24"/>
        <v>2.82</v>
      </c>
      <c r="AC45" s="105">
        <v>1.2743055555555556E-2</v>
      </c>
      <c r="AD45" s="106">
        <f t="shared" si="25"/>
        <v>4.5188140267927506E-3</v>
      </c>
      <c r="AE45" s="107">
        <f t="shared" si="26"/>
        <v>1.0622688973752805</v>
      </c>
      <c r="AG45" s="102" t="s">
        <v>8</v>
      </c>
      <c r="AH45" s="103">
        <v>2500</v>
      </c>
      <c r="AI45" s="103">
        <v>75</v>
      </c>
      <c r="AJ45" s="104">
        <f t="shared" si="27"/>
        <v>3.25</v>
      </c>
      <c r="AK45" s="105">
        <v>1.2488425925925927E-2</v>
      </c>
      <c r="AL45" s="106">
        <f t="shared" si="28"/>
        <v>3.8425925925925928E-3</v>
      </c>
      <c r="AM45" s="107">
        <f t="shared" si="29"/>
        <v>1.2376433785192911</v>
      </c>
    </row>
    <row r="46" spans="1:39" x14ac:dyDescent="0.3">
      <c r="A46" s="102" t="s">
        <v>9</v>
      </c>
      <c r="B46" s="103">
        <v>2500</v>
      </c>
      <c r="C46" s="103">
        <v>50</v>
      </c>
      <c r="D46" s="104">
        <f t="shared" si="15"/>
        <v>3</v>
      </c>
      <c r="E46" s="105">
        <v>1.3587962962962963E-2</v>
      </c>
      <c r="F46" s="106">
        <f t="shared" si="16"/>
        <v>4.529320987654321E-3</v>
      </c>
      <c r="G46" s="107">
        <f t="shared" si="17"/>
        <v>1.1423467389667119</v>
      </c>
      <c r="I46" s="102" t="s">
        <v>9</v>
      </c>
      <c r="J46" s="103">
        <v>2530</v>
      </c>
      <c r="K46" s="103">
        <v>80</v>
      </c>
      <c r="L46" s="104">
        <f t="shared" si="18"/>
        <v>3.33</v>
      </c>
      <c r="M46" s="105">
        <v>1.2418981481481482E-2</v>
      </c>
      <c r="N46" s="106">
        <f t="shared" si="19"/>
        <v>3.7294238683127571E-3</v>
      </c>
      <c r="O46" s="107">
        <f t="shared" si="20"/>
        <v>1.2652427893391749</v>
      </c>
      <c r="Q46" s="104" t="s">
        <v>9</v>
      </c>
      <c r="R46" s="103"/>
      <c r="S46" s="103"/>
      <c r="T46" s="104">
        <f t="shared" si="21"/>
        <v>0</v>
      </c>
      <c r="U46" s="105"/>
      <c r="V46" s="106" t="str">
        <f t="shared" si="22"/>
        <v/>
      </c>
      <c r="W46" s="107" t="str">
        <f t="shared" si="23"/>
        <v/>
      </c>
      <c r="Y46" s="104" t="s">
        <v>9</v>
      </c>
      <c r="Z46" s="103">
        <v>2320</v>
      </c>
      <c r="AA46" s="103">
        <v>50</v>
      </c>
      <c r="AB46" s="104">
        <f t="shared" si="24"/>
        <v>2.82</v>
      </c>
      <c r="AC46" s="105">
        <v>1.1678240740740739E-2</v>
      </c>
      <c r="AD46" s="106">
        <f t="shared" si="25"/>
        <v>4.1412201208300492E-3</v>
      </c>
      <c r="AE46" s="107">
        <f t="shared" si="26"/>
        <v>0.9735052837889715</v>
      </c>
      <c r="AG46" s="104" t="s">
        <v>9</v>
      </c>
      <c r="AH46" s="103">
        <v>2500</v>
      </c>
      <c r="AI46" s="103">
        <v>75</v>
      </c>
      <c r="AJ46" s="104">
        <f t="shared" si="27"/>
        <v>3.25</v>
      </c>
      <c r="AK46" s="105">
        <v>9.9305555555555553E-3</v>
      </c>
      <c r="AL46" s="106">
        <f t="shared" si="28"/>
        <v>3.0555555555555553E-3</v>
      </c>
      <c r="AM46" s="107">
        <f t="shared" si="29"/>
        <v>0.98415015641293013</v>
      </c>
    </row>
    <row r="47" spans="1:39" x14ac:dyDescent="0.3">
      <c r="A47" s="102" t="s">
        <v>10</v>
      </c>
      <c r="B47" s="103">
        <v>2590</v>
      </c>
      <c r="C47" s="103">
        <v>55</v>
      </c>
      <c r="D47" s="104">
        <f t="shared" si="15"/>
        <v>3.14</v>
      </c>
      <c r="E47" s="105">
        <v>1.5416666666666665E-2</v>
      </c>
      <c r="F47" s="106">
        <f t="shared" si="16"/>
        <v>4.9097664543524414E-3</v>
      </c>
      <c r="G47" s="107">
        <f t="shared" si="17"/>
        <v>1.2382994522811066</v>
      </c>
      <c r="I47" s="102" t="s">
        <v>10</v>
      </c>
      <c r="J47" s="103">
        <v>2380</v>
      </c>
      <c r="K47" s="103">
        <v>80</v>
      </c>
      <c r="L47" s="104">
        <f t="shared" si="18"/>
        <v>3.18</v>
      </c>
      <c r="M47" s="105">
        <v>1.2951388888888889E-2</v>
      </c>
      <c r="N47" s="106">
        <f t="shared" si="19"/>
        <v>4.072763801537386E-3</v>
      </c>
      <c r="O47" s="107">
        <f t="shared" si="20"/>
        <v>1.3817241521833474</v>
      </c>
      <c r="Q47" s="104" t="s">
        <v>10</v>
      </c>
      <c r="R47" s="103"/>
      <c r="S47" s="103"/>
      <c r="T47" s="104">
        <f t="shared" si="21"/>
        <v>0</v>
      </c>
      <c r="U47" s="105"/>
      <c r="V47" s="106" t="str">
        <f t="shared" si="22"/>
        <v/>
      </c>
      <c r="W47" s="107" t="str">
        <f t="shared" si="23"/>
        <v/>
      </c>
      <c r="Y47" s="104" t="s">
        <v>10</v>
      </c>
      <c r="Z47" s="103">
        <v>2620</v>
      </c>
      <c r="AA47" s="103">
        <v>70</v>
      </c>
      <c r="AB47" s="104">
        <f t="shared" si="24"/>
        <v>3.32</v>
      </c>
      <c r="AC47" s="105">
        <v>1.4907407407407407E-2</v>
      </c>
      <c r="AD47" s="106">
        <f t="shared" si="25"/>
        <v>4.4901829540383758E-3</v>
      </c>
      <c r="AE47" s="107">
        <f t="shared" si="26"/>
        <v>1.0555383928877904</v>
      </c>
      <c r="AG47" s="104" t="s">
        <v>10</v>
      </c>
      <c r="AH47" s="103">
        <v>2900</v>
      </c>
      <c r="AI47" s="103">
        <v>100</v>
      </c>
      <c r="AJ47" s="104">
        <f t="shared" si="27"/>
        <v>3.9</v>
      </c>
      <c r="AK47" s="105">
        <v>1.6319444444444445E-2</v>
      </c>
      <c r="AL47" s="106">
        <f t="shared" si="28"/>
        <v>4.1844729344729346E-3</v>
      </c>
      <c r="AM47" s="107">
        <f t="shared" si="29"/>
        <v>1.3477580813347239</v>
      </c>
    </row>
    <row r="48" spans="1:39" x14ac:dyDescent="0.3">
      <c r="A48" s="102" t="s">
        <v>11</v>
      </c>
      <c r="B48" s="103">
        <v>3040</v>
      </c>
      <c r="C48" s="103">
        <v>55</v>
      </c>
      <c r="D48" s="104">
        <f t="shared" si="15"/>
        <v>3.59</v>
      </c>
      <c r="E48" s="105">
        <v>1.5243055555555557E-2</v>
      </c>
      <c r="F48" s="106">
        <f t="shared" si="16"/>
        <v>4.2459764778706287E-3</v>
      </c>
      <c r="G48" s="107">
        <f t="shared" si="17"/>
        <v>1.070884001475203</v>
      </c>
      <c r="I48" s="102" t="s">
        <v>11</v>
      </c>
      <c r="J48" s="103">
        <v>3010</v>
      </c>
      <c r="K48" s="103">
        <v>80</v>
      </c>
      <c r="L48" s="104">
        <f t="shared" si="18"/>
        <v>3.81</v>
      </c>
      <c r="M48" s="105">
        <v>1.4814814814814815E-2</v>
      </c>
      <c r="N48" s="106">
        <f t="shared" si="19"/>
        <v>3.888402838534072E-3</v>
      </c>
      <c r="O48" s="107">
        <f t="shared" si="20"/>
        <v>1.3191779286077741</v>
      </c>
      <c r="Q48" s="104" t="s">
        <v>11</v>
      </c>
      <c r="R48" s="103"/>
      <c r="S48" s="103"/>
      <c r="T48" s="104">
        <f t="shared" si="21"/>
        <v>0</v>
      </c>
      <c r="U48" s="105"/>
      <c r="V48" s="106" t="str">
        <f t="shared" si="22"/>
        <v/>
      </c>
      <c r="W48" s="107" t="str">
        <f t="shared" si="23"/>
        <v/>
      </c>
      <c r="Y48" s="104" t="s">
        <v>11</v>
      </c>
      <c r="Z48" s="103">
        <v>3440</v>
      </c>
      <c r="AA48" s="103">
        <v>75</v>
      </c>
      <c r="AB48" s="104">
        <f t="shared" si="24"/>
        <v>4.1900000000000004</v>
      </c>
      <c r="AC48" s="105">
        <v>1.9664351851851853E-2</v>
      </c>
      <c r="AD48" s="106">
        <f t="shared" si="25"/>
        <v>4.6931627331388663E-3</v>
      </c>
      <c r="AE48" s="107">
        <f t="shared" si="26"/>
        <v>1.1032542548055673</v>
      </c>
      <c r="AG48" s="104" t="s">
        <v>11</v>
      </c>
      <c r="AH48" s="103">
        <v>2900</v>
      </c>
      <c r="AI48" s="103">
        <v>100</v>
      </c>
      <c r="AJ48" s="104">
        <f t="shared" si="27"/>
        <v>3.9</v>
      </c>
      <c r="AK48" s="105">
        <v>1.4340277777777778E-2</v>
      </c>
      <c r="AL48" s="106">
        <f t="shared" si="28"/>
        <v>3.6769943019943022E-3</v>
      </c>
      <c r="AM48" s="107">
        <f t="shared" si="29"/>
        <v>1.1843065693430659</v>
      </c>
    </row>
    <row r="49" spans="1:39" x14ac:dyDescent="0.3">
      <c r="A49" s="102" t="s">
        <v>12</v>
      </c>
      <c r="B49" s="103">
        <v>3080</v>
      </c>
      <c r="C49" s="103">
        <v>50</v>
      </c>
      <c r="D49" s="104">
        <f t="shared" si="15"/>
        <v>3.58</v>
      </c>
      <c r="E49" s="105">
        <v>1.5509259259259259E-2</v>
      </c>
      <c r="F49" s="106">
        <f t="shared" si="16"/>
        <v>4.332195323815435E-3</v>
      </c>
      <c r="G49" s="107">
        <f t="shared" si="17"/>
        <v>1.0926293840106833</v>
      </c>
      <c r="I49" s="102" t="s">
        <v>12</v>
      </c>
      <c r="J49" s="103">
        <v>2860</v>
      </c>
      <c r="K49" s="103">
        <v>85</v>
      </c>
      <c r="L49" s="104">
        <f t="shared" si="18"/>
        <v>3.71</v>
      </c>
      <c r="M49" s="105">
        <v>1.5648148148148147E-2</v>
      </c>
      <c r="N49" s="106">
        <f t="shared" si="19"/>
        <v>4.2178296895278022E-3</v>
      </c>
      <c r="O49" s="107">
        <f t="shared" si="20"/>
        <v>1.4309391449650599</v>
      </c>
      <c r="Q49" s="104" t="s">
        <v>12</v>
      </c>
      <c r="R49" s="103"/>
      <c r="S49" s="103"/>
      <c r="T49" s="104">
        <f t="shared" si="21"/>
        <v>0</v>
      </c>
      <c r="U49" s="105"/>
      <c r="V49" s="106" t="str">
        <f t="shared" si="22"/>
        <v/>
      </c>
      <c r="W49" s="107" t="str">
        <f t="shared" si="23"/>
        <v/>
      </c>
      <c r="Y49" s="104" t="s">
        <v>12</v>
      </c>
      <c r="Z49" s="103">
        <v>2820</v>
      </c>
      <c r="AA49" s="103">
        <v>70</v>
      </c>
      <c r="AB49" s="104">
        <f t="shared" si="24"/>
        <v>3.52</v>
      </c>
      <c r="AC49" s="105">
        <v>1.9178240740740739E-2</v>
      </c>
      <c r="AD49" s="106">
        <f t="shared" si="25"/>
        <v>5.4483638468013464E-3</v>
      </c>
      <c r="AE49" s="107">
        <f t="shared" si="26"/>
        <v>1.2807846089096089</v>
      </c>
      <c r="AG49" s="104" t="s">
        <v>12</v>
      </c>
      <c r="AH49" s="103">
        <v>2900</v>
      </c>
      <c r="AI49" s="103">
        <v>95</v>
      </c>
      <c r="AJ49" s="104">
        <f t="shared" si="27"/>
        <v>3.85</v>
      </c>
      <c r="AK49" s="105">
        <v>1.8796296296296297E-2</v>
      </c>
      <c r="AL49" s="106">
        <f t="shared" si="28"/>
        <v>4.8821548821548827E-3</v>
      </c>
      <c r="AM49" s="107">
        <f t="shared" si="29"/>
        <v>1.5724713242961421</v>
      </c>
    </row>
    <row r="50" spans="1:39" x14ac:dyDescent="0.3">
      <c r="A50" s="102" t="s">
        <v>13</v>
      </c>
      <c r="B50" s="103">
        <v>3540</v>
      </c>
      <c r="C50" s="103">
        <v>60</v>
      </c>
      <c r="D50" s="104">
        <f t="shared" si="15"/>
        <v>4.1399999999999997</v>
      </c>
      <c r="E50" s="105">
        <v>1.6030092592592596E-2</v>
      </c>
      <c r="F50" s="106">
        <f t="shared" si="16"/>
        <v>3.872003041689033E-3</v>
      </c>
      <c r="G50" s="107">
        <f t="shared" si="17"/>
        <v>0.97656360854066138</v>
      </c>
      <c r="I50" s="102" t="s">
        <v>13</v>
      </c>
      <c r="J50" s="103">
        <v>3410</v>
      </c>
      <c r="K50" s="103">
        <v>105</v>
      </c>
      <c r="L50" s="104">
        <f t="shared" si="18"/>
        <v>4.46</v>
      </c>
      <c r="M50" s="105">
        <v>1.4317129629629631E-2</v>
      </c>
      <c r="N50" s="106">
        <f t="shared" si="19"/>
        <v>3.2101187510380339E-3</v>
      </c>
      <c r="O50" s="107">
        <f t="shared" si="20"/>
        <v>1.0890635513926887</v>
      </c>
      <c r="Q50" s="104" t="s">
        <v>13</v>
      </c>
      <c r="R50" s="103"/>
      <c r="S50" s="103"/>
      <c r="T50" s="104">
        <f t="shared" si="21"/>
        <v>0</v>
      </c>
      <c r="U50" s="105"/>
      <c r="V50" s="106" t="str">
        <f t="shared" si="22"/>
        <v/>
      </c>
      <c r="W50" s="107" t="str">
        <f t="shared" si="23"/>
        <v/>
      </c>
      <c r="Y50" s="104" t="s">
        <v>13</v>
      </c>
      <c r="Z50" s="103">
        <v>3640</v>
      </c>
      <c r="AA50" s="103">
        <v>90</v>
      </c>
      <c r="AB50" s="104">
        <f t="shared" si="24"/>
        <v>4.54</v>
      </c>
      <c r="AC50" s="105">
        <v>1.8946759259259257E-2</v>
      </c>
      <c r="AD50" s="106">
        <f t="shared" si="25"/>
        <v>4.1732949910262681E-3</v>
      </c>
      <c r="AE50" s="107">
        <f t="shared" si="26"/>
        <v>0.98104534558279033</v>
      </c>
      <c r="AG50" s="104" t="s">
        <v>13</v>
      </c>
      <c r="AH50" s="103">
        <v>3100</v>
      </c>
      <c r="AI50" s="103">
        <v>115</v>
      </c>
      <c r="AJ50" s="104">
        <f t="shared" si="27"/>
        <v>4.25</v>
      </c>
      <c r="AK50" s="105">
        <v>1.6689814814814814E-2</v>
      </c>
      <c r="AL50" s="106">
        <f t="shared" si="28"/>
        <v>3.9270152505446621E-3</v>
      </c>
      <c r="AM50" s="107">
        <f t="shared" si="29"/>
        <v>1.2648346930012881</v>
      </c>
    </row>
    <row r="51" spans="1:39" x14ac:dyDescent="0.3">
      <c r="A51" s="102" t="s">
        <v>14</v>
      </c>
      <c r="B51" s="103">
        <v>3350</v>
      </c>
      <c r="C51" s="103">
        <v>50</v>
      </c>
      <c r="D51" s="104">
        <f t="shared" si="15"/>
        <v>3.85</v>
      </c>
      <c r="E51" s="105">
        <v>1.923611111111111E-2</v>
      </c>
      <c r="F51" s="106">
        <f t="shared" si="16"/>
        <v>4.9963924963924962E-3</v>
      </c>
      <c r="G51" s="107">
        <f t="shared" si="17"/>
        <v>1.2601475343454556</v>
      </c>
      <c r="I51" s="102" t="s">
        <v>14</v>
      </c>
      <c r="J51" s="103">
        <v>3490</v>
      </c>
      <c r="K51" s="103">
        <v>105</v>
      </c>
      <c r="L51" s="104">
        <f t="shared" si="18"/>
        <v>4.54</v>
      </c>
      <c r="M51" s="105">
        <v>1.8321759259259256E-2</v>
      </c>
      <c r="N51" s="106">
        <f t="shared" si="19"/>
        <v>4.0356297927883825E-3</v>
      </c>
      <c r="O51" s="107">
        <f t="shared" si="20"/>
        <v>1.3691260838307171</v>
      </c>
      <c r="Q51" s="104" t="s">
        <v>14</v>
      </c>
      <c r="R51" s="103"/>
      <c r="S51" s="103"/>
      <c r="T51" s="104">
        <f t="shared" si="21"/>
        <v>0</v>
      </c>
      <c r="U51" s="105"/>
      <c r="V51" s="106" t="str">
        <f t="shared" si="22"/>
        <v/>
      </c>
      <c r="W51" s="107" t="str">
        <f t="shared" si="23"/>
        <v/>
      </c>
      <c r="Y51" s="104" t="s">
        <v>14</v>
      </c>
      <c r="Z51" s="103">
        <v>3900</v>
      </c>
      <c r="AA51" s="103">
        <v>135</v>
      </c>
      <c r="AB51" s="104">
        <f t="shared" si="24"/>
        <v>5.25</v>
      </c>
      <c r="AC51" s="105">
        <v>2.5439814814814818E-2</v>
      </c>
      <c r="AD51" s="106">
        <f t="shared" si="25"/>
        <v>4.8456790123456795E-3</v>
      </c>
      <c r="AE51" s="107">
        <f t="shared" si="26"/>
        <v>1.1391073124406459</v>
      </c>
      <c r="AG51" s="104" t="s">
        <v>14</v>
      </c>
      <c r="AH51" s="103">
        <v>3300</v>
      </c>
      <c r="AI51" s="103">
        <v>105</v>
      </c>
      <c r="AJ51" s="104">
        <f t="shared" si="27"/>
        <v>4.3499999999999996</v>
      </c>
      <c r="AK51" s="105">
        <v>2.0104166666666666E-2</v>
      </c>
      <c r="AL51" s="106">
        <f t="shared" si="28"/>
        <v>4.6216475095785447E-3</v>
      </c>
      <c r="AM51" s="107">
        <f t="shared" si="29"/>
        <v>1.4885656754521595</v>
      </c>
    </row>
    <row r="52" spans="1:39" x14ac:dyDescent="0.3">
      <c r="A52" s="102" t="s">
        <v>15</v>
      </c>
      <c r="B52" s="103">
        <v>4970</v>
      </c>
      <c r="C52" s="103">
        <v>60</v>
      </c>
      <c r="D52" s="104">
        <f t="shared" si="15"/>
        <v>5.57</v>
      </c>
      <c r="E52" s="105">
        <v>2.5821759259259263E-2</v>
      </c>
      <c r="F52" s="106">
        <f t="shared" si="16"/>
        <v>4.6358634217700647E-3</v>
      </c>
      <c r="G52" s="107">
        <f t="shared" si="17"/>
        <v>1.169217963705572</v>
      </c>
      <c r="I52" s="102" t="s">
        <v>15</v>
      </c>
      <c r="J52" s="103">
        <v>4180</v>
      </c>
      <c r="K52" s="103">
        <v>180</v>
      </c>
      <c r="L52" s="104">
        <f t="shared" si="18"/>
        <v>5.98</v>
      </c>
      <c r="M52" s="105">
        <v>1.9282407407407408E-2</v>
      </c>
      <c r="N52" s="106">
        <f t="shared" si="19"/>
        <v>3.2244828440480613E-3</v>
      </c>
      <c r="O52" s="107">
        <f t="shared" si="20"/>
        <v>1.0939367076087871</v>
      </c>
      <c r="Q52" s="104" t="s">
        <v>15</v>
      </c>
      <c r="R52" s="103"/>
      <c r="S52" s="103"/>
      <c r="T52" s="104">
        <f t="shared" si="21"/>
        <v>0</v>
      </c>
      <c r="U52" s="105"/>
      <c r="V52" s="106" t="str">
        <f t="shared" si="22"/>
        <v/>
      </c>
      <c r="W52" s="107" t="str">
        <f t="shared" si="23"/>
        <v/>
      </c>
      <c r="Y52" s="104" t="s">
        <v>15</v>
      </c>
      <c r="Z52" s="103">
        <v>4750</v>
      </c>
      <c r="AA52" s="103">
        <v>150</v>
      </c>
      <c r="AB52" s="104">
        <f t="shared" si="24"/>
        <v>6.25</v>
      </c>
      <c r="AC52" s="105">
        <v>2.7175925925925926E-2</v>
      </c>
      <c r="AD52" s="106">
        <f t="shared" si="25"/>
        <v>4.3481481481481479E-3</v>
      </c>
      <c r="AE52" s="107">
        <f t="shared" si="26"/>
        <v>1.0221492877492877</v>
      </c>
      <c r="AG52" s="104" t="s">
        <v>15</v>
      </c>
      <c r="AH52" s="103">
        <v>4000</v>
      </c>
      <c r="AI52" s="103">
        <v>175</v>
      </c>
      <c r="AJ52" s="104">
        <f t="shared" si="27"/>
        <v>5.75</v>
      </c>
      <c r="AK52" s="105">
        <v>2.1273148148148149E-2</v>
      </c>
      <c r="AL52" s="106">
        <f t="shared" si="28"/>
        <v>3.6996779388083737E-3</v>
      </c>
      <c r="AM52" s="107">
        <f t="shared" si="29"/>
        <v>1.1916126399782383</v>
      </c>
    </row>
    <row r="53" spans="1:39" x14ac:dyDescent="0.3">
      <c r="A53" s="102" t="s">
        <v>34</v>
      </c>
      <c r="B53" s="103">
        <v>3350</v>
      </c>
      <c r="C53" s="103">
        <v>50</v>
      </c>
      <c r="D53" s="104">
        <f t="shared" si="15"/>
        <v>3.85</v>
      </c>
      <c r="E53" s="105">
        <v>2.0624999999999998E-2</v>
      </c>
      <c r="F53" s="106">
        <f t="shared" si="16"/>
        <v>5.3571428571428563E-3</v>
      </c>
      <c r="G53" s="107">
        <f t="shared" si="17"/>
        <v>1.3511329158866436</v>
      </c>
      <c r="I53" s="102" t="s">
        <v>34</v>
      </c>
      <c r="J53" s="103">
        <v>3490</v>
      </c>
      <c r="K53" s="103">
        <v>105</v>
      </c>
      <c r="L53" s="104">
        <f t="shared" si="18"/>
        <v>4.54</v>
      </c>
      <c r="M53" s="105">
        <v>1.8090277777777775E-2</v>
      </c>
      <c r="N53" s="106">
        <f t="shared" si="19"/>
        <v>3.9846426823299062E-3</v>
      </c>
      <c r="O53" s="107">
        <f t="shared" si="20"/>
        <v>1.3518282179579348</v>
      </c>
      <c r="Q53" s="104" t="s">
        <v>34</v>
      </c>
      <c r="R53" s="103"/>
      <c r="S53" s="103"/>
      <c r="T53" s="104">
        <f t="shared" si="21"/>
        <v>0</v>
      </c>
      <c r="U53" s="105"/>
      <c r="V53" s="106" t="str">
        <f t="shared" si="22"/>
        <v/>
      </c>
      <c r="W53" s="107" t="str">
        <f t="shared" si="23"/>
        <v/>
      </c>
      <c r="Y53" s="104" t="s">
        <v>34</v>
      </c>
      <c r="Z53" s="103">
        <v>3900</v>
      </c>
      <c r="AA53" s="103">
        <v>35</v>
      </c>
      <c r="AB53" s="104">
        <f t="shared" si="24"/>
        <v>4.25</v>
      </c>
      <c r="AC53" s="105">
        <v>2.7824074074074077E-2</v>
      </c>
      <c r="AD53" s="106">
        <f t="shared" si="25"/>
        <v>6.5468409586056653E-3</v>
      </c>
      <c r="AE53" s="107">
        <f t="shared" si="26"/>
        <v>1.5390112284229933</v>
      </c>
      <c r="AG53" s="104" t="s">
        <v>34</v>
      </c>
      <c r="AH53" s="103">
        <v>3300</v>
      </c>
      <c r="AI53" s="103">
        <v>105</v>
      </c>
      <c r="AJ53" s="104">
        <f t="shared" si="27"/>
        <v>4.3499999999999996</v>
      </c>
      <c r="AK53" s="105">
        <v>1.9791666666666666E-2</v>
      </c>
      <c r="AL53" s="106">
        <f t="shared" si="28"/>
        <v>4.5498084291187742E-3</v>
      </c>
      <c r="AM53" s="107">
        <f t="shared" si="29"/>
        <v>1.4654273488907268</v>
      </c>
    </row>
    <row r="54" spans="1:39" x14ac:dyDescent="0.3">
      <c r="A54" s="102" t="s">
        <v>35</v>
      </c>
      <c r="B54" s="103">
        <v>4970</v>
      </c>
      <c r="C54" s="103">
        <v>60</v>
      </c>
      <c r="D54" s="104">
        <f t="shared" si="15"/>
        <v>5.57</v>
      </c>
      <c r="E54" s="105">
        <v>2.3368055555555555E-2</v>
      </c>
      <c r="F54" s="106">
        <f t="shared" si="16"/>
        <v>4.1953421105126671E-3</v>
      </c>
      <c r="G54" s="107">
        <f t="shared" si="17"/>
        <v>1.0581134328648811</v>
      </c>
      <c r="I54" s="102" t="s">
        <v>35</v>
      </c>
      <c r="J54" s="103">
        <v>4180</v>
      </c>
      <c r="K54" s="103">
        <v>180</v>
      </c>
      <c r="L54" s="104">
        <f t="shared" si="18"/>
        <v>5.98</v>
      </c>
      <c r="M54" s="105">
        <v>1.7789351851851851E-2</v>
      </c>
      <c r="N54" s="106">
        <f t="shared" si="19"/>
        <v>2.9748080019819149E-3</v>
      </c>
      <c r="O54" s="107">
        <f t="shared" si="20"/>
        <v>1.0092321246066662</v>
      </c>
      <c r="Q54" s="104" t="s">
        <v>35</v>
      </c>
      <c r="R54" s="103"/>
      <c r="S54" s="103"/>
      <c r="T54" s="104">
        <f t="shared" si="21"/>
        <v>0</v>
      </c>
      <c r="U54" s="105"/>
      <c r="V54" s="106" t="str">
        <f t="shared" si="22"/>
        <v/>
      </c>
      <c r="W54" s="107" t="str">
        <f t="shared" si="23"/>
        <v/>
      </c>
      <c r="Y54" s="104" t="s">
        <v>35</v>
      </c>
      <c r="Z54" s="103">
        <v>4750</v>
      </c>
      <c r="AA54" s="103">
        <v>150</v>
      </c>
      <c r="AB54" s="104">
        <f t="shared" si="24"/>
        <v>6.25</v>
      </c>
      <c r="AC54" s="105">
        <v>3.0428240740740742E-2</v>
      </c>
      <c r="AD54" s="106">
        <f t="shared" si="25"/>
        <v>4.8685185185185186E-3</v>
      </c>
      <c r="AE54" s="107">
        <f t="shared" si="26"/>
        <v>1.1444763532763533</v>
      </c>
      <c r="AG54" s="104" t="s">
        <v>35</v>
      </c>
      <c r="AH54" s="103">
        <v>4000</v>
      </c>
      <c r="AI54" s="103">
        <v>175</v>
      </c>
      <c r="AJ54" s="104">
        <f t="shared" si="27"/>
        <v>5.75</v>
      </c>
      <c r="AK54" s="105">
        <v>1.9293981481481481E-2</v>
      </c>
      <c r="AL54" s="106">
        <f t="shared" si="28"/>
        <v>3.3554750402576489E-3</v>
      </c>
      <c r="AM54" s="107">
        <f t="shared" si="29"/>
        <v>1.0807498753230267</v>
      </c>
    </row>
    <row r="55" spans="1:39" x14ac:dyDescent="0.3">
      <c r="A55" s="102" t="s">
        <v>36</v>
      </c>
      <c r="B55" s="103">
        <v>4650</v>
      </c>
      <c r="C55" s="103">
        <v>55</v>
      </c>
      <c r="D55" s="104">
        <f t="shared" si="15"/>
        <v>5.2</v>
      </c>
      <c r="E55" s="105">
        <v>2.7395833333333335E-2</v>
      </c>
      <c r="F55" s="106">
        <f t="shared" si="16"/>
        <v>5.2684294871794875E-3</v>
      </c>
      <c r="G55" s="107">
        <f t="shared" si="17"/>
        <v>1.3287583857624528</v>
      </c>
      <c r="I55" s="102" t="s">
        <v>36</v>
      </c>
      <c r="J55" s="103">
        <v>3990</v>
      </c>
      <c r="K55" s="103">
        <v>155</v>
      </c>
      <c r="L55" s="104">
        <f t="shared" si="18"/>
        <v>5.54</v>
      </c>
      <c r="M55" s="105">
        <v>2.0439814814814813E-2</v>
      </c>
      <c r="N55" s="106">
        <f t="shared" si="19"/>
        <v>3.6894972589918435E-3</v>
      </c>
      <c r="O55" s="107">
        <f t="shared" si="20"/>
        <v>1.2516973044788275</v>
      </c>
      <c r="Q55" s="104" t="s">
        <v>36</v>
      </c>
      <c r="R55" s="103"/>
      <c r="S55" s="103"/>
      <c r="T55" s="104">
        <f t="shared" si="21"/>
        <v>0</v>
      </c>
      <c r="U55" s="105"/>
      <c r="V55" s="106" t="str">
        <f t="shared" si="22"/>
        <v/>
      </c>
      <c r="W55" s="107" t="str">
        <f t="shared" si="23"/>
        <v/>
      </c>
      <c r="Y55" s="104" t="s">
        <v>36</v>
      </c>
      <c r="Z55" s="103">
        <v>4300</v>
      </c>
      <c r="AA55" s="103">
        <v>135</v>
      </c>
      <c r="AB55" s="104">
        <f t="shared" si="24"/>
        <v>5.65</v>
      </c>
      <c r="AC55" s="105">
        <v>3.1273148148148147E-2</v>
      </c>
      <c r="AD55" s="106">
        <f t="shared" si="25"/>
        <v>5.5350704686987868E-3</v>
      </c>
      <c r="AE55" s="107">
        <f t="shared" si="26"/>
        <v>1.3011673347956532</v>
      </c>
      <c r="AG55" s="104" t="s">
        <v>36</v>
      </c>
      <c r="AH55" s="103">
        <v>4100</v>
      </c>
      <c r="AI55" s="103">
        <v>175</v>
      </c>
      <c r="AJ55" s="104">
        <f t="shared" si="27"/>
        <v>5.85</v>
      </c>
      <c r="AK55" s="105">
        <v>2.4062500000000004E-2</v>
      </c>
      <c r="AL55" s="106">
        <f t="shared" si="28"/>
        <v>4.1132478632478642E-3</v>
      </c>
      <c r="AM55" s="107">
        <f t="shared" si="29"/>
        <v>1.3248175182481756</v>
      </c>
    </row>
    <row r="56" spans="1:39" x14ac:dyDescent="0.3">
      <c r="A56" s="102" t="s">
        <v>37</v>
      </c>
      <c r="B56" s="103">
        <v>5810</v>
      </c>
      <c r="C56" s="103">
        <v>65</v>
      </c>
      <c r="D56" s="104">
        <f t="shared" si="15"/>
        <v>6.46</v>
      </c>
      <c r="E56" s="105">
        <v>2.5613425925925928E-2</v>
      </c>
      <c r="F56" s="106">
        <f t="shared" si="16"/>
        <v>3.964926613920422E-3</v>
      </c>
      <c r="G56" s="107">
        <f t="shared" si="17"/>
        <v>1</v>
      </c>
      <c r="I56" s="102" t="s">
        <v>37</v>
      </c>
      <c r="J56" s="103">
        <v>5070</v>
      </c>
      <c r="K56" s="103">
        <v>210</v>
      </c>
      <c r="L56" s="104">
        <f t="shared" si="18"/>
        <v>7.17</v>
      </c>
      <c r="M56" s="105">
        <v>2.1134259259259259E-2</v>
      </c>
      <c r="N56" s="106">
        <f t="shared" si="19"/>
        <v>2.9475954336484322E-3</v>
      </c>
      <c r="O56" s="107">
        <f t="shared" si="20"/>
        <v>1</v>
      </c>
      <c r="Q56" s="104" t="s">
        <v>37</v>
      </c>
      <c r="R56" s="103"/>
      <c r="S56" s="103"/>
      <c r="T56" s="104">
        <f t="shared" si="21"/>
        <v>0</v>
      </c>
      <c r="U56" s="105"/>
      <c r="V56" s="106" t="str">
        <f t="shared" si="22"/>
        <v/>
      </c>
      <c r="W56" s="107" t="str">
        <f t="shared" si="23"/>
        <v/>
      </c>
      <c r="Y56" s="104" t="s">
        <v>37</v>
      </c>
      <c r="Z56" s="103">
        <v>5940</v>
      </c>
      <c r="AA56" s="103">
        <v>170</v>
      </c>
      <c r="AB56" s="104">
        <f t="shared" si="24"/>
        <v>7.64</v>
      </c>
      <c r="AC56" s="105">
        <v>3.2500000000000001E-2</v>
      </c>
      <c r="AD56" s="106">
        <f t="shared" si="25"/>
        <v>4.2539267015706808E-3</v>
      </c>
      <c r="AE56" s="107">
        <f t="shared" si="26"/>
        <v>1</v>
      </c>
      <c r="AG56" s="104" t="s">
        <v>37</v>
      </c>
      <c r="AH56" s="103">
        <v>5100</v>
      </c>
      <c r="AI56" s="103">
        <v>205</v>
      </c>
      <c r="AJ56" s="104">
        <f t="shared" si="27"/>
        <v>7.15</v>
      </c>
      <c r="AK56" s="105">
        <v>2.2199074074074072E-2</v>
      </c>
      <c r="AL56" s="106">
        <f t="shared" si="28"/>
        <v>3.1047656047656046E-3</v>
      </c>
      <c r="AM56" s="107">
        <f t="shared" si="29"/>
        <v>1</v>
      </c>
    </row>
    <row r="57" spans="1:39" x14ac:dyDescent="0.3">
      <c r="A57" s="102" t="s">
        <v>17</v>
      </c>
      <c r="B57" s="103">
        <v>3710</v>
      </c>
      <c r="C57" s="103">
        <v>50</v>
      </c>
      <c r="D57" s="104">
        <f t="shared" si="15"/>
        <v>4.21</v>
      </c>
      <c r="E57" s="105">
        <v>2.2812499999999996E-2</v>
      </c>
      <c r="F57" s="106">
        <f t="shared" si="16"/>
        <v>5.418646080760094E-3</v>
      </c>
      <c r="G57" s="107">
        <f t="shared" si="17"/>
        <v>1.3666447347942892</v>
      </c>
      <c r="I57" s="102" t="s">
        <v>17</v>
      </c>
      <c r="J57" s="103">
        <v>3290</v>
      </c>
      <c r="K57" s="103">
        <v>105</v>
      </c>
      <c r="L57" s="104">
        <f t="shared" si="18"/>
        <v>4.34</v>
      </c>
      <c r="M57" s="105">
        <v>2.0902777777777777E-2</v>
      </c>
      <c r="N57" s="106">
        <f t="shared" si="19"/>
        <v>4.8163082437275989E-3</v>
      </c>
      <c r="O57" s="107">
        <f t="shared" si="20"/>
        <v>1.6339787301699469</v>
      </c>
      <c r="Q57" s="104" t="s">
        <v>17</v>
      </c>
      <c r="R57" s="103"/>
      <c r="S57" s="103"/>
      <c r="T57" s="104">
        <f t="shared" si="21"/>
        <v>0</v>
      </c>
      <c r="U57" s="105"/>
      <c r="V57" s="106" t="str">
        <f t="shared" si="22"/>
        <v/>
      </c>
      <c r="W57" s="107" t="str">
        <f t="shared" si="23"/>
        <v/>
      </c>
      <c r="Y57" s="104" t="s">
        <v>17</v>
      </c>
      <c r="Z57" s="103">
        <v>4190</v>
      </c>
      <c r="AA57" s="103">
        <v>100</v>
      </c>
      <c r="AB57" s="104">
        <f t="shared" si="24"/>
        <v>5.19</v>
      </c>
      <c r="AC57" s="105">
        <v>3.09375E-2</v>
      </c>
      <c r="AD57" s="106">
        <f t="shared" si="25"/>
        <v>5.9609826589595372E-3</v>
      </c>
      <c r="AE57" s="107">
        <f t="shared" si="26"/>
        <v>1.4012894619831036</v>
      </c>
      <c r="AG57" s="104" t="s">
        <v>17</v>
      </c>
      <c r="AH57" s="103">
        <v>3300</v>
      </c>
      <c r="AI57" s="103">
        <v>130</v>
      </c>
      <c r="AJ57" s="104">
        <f t="shared" si="27"/>
        <v>4.5999999999999996</v>
      </c>
      <c r="AK57" s="105">
        <v>2.2430555555555554E-2</v>
      </c>
      <c r="AL57" s="106">
        <f t="shared" si="28"/>
        <v>4.8762077294685988E-3</v>
      </c>
      <c r="AM57" s="107">
        <f t="shared" si="29"/>
        <v>1.5705558326154963</v>
      </c>
    </row>
    <row r="58" spans="1:39" x14ac:dyDescent="0.3">
      <c r="A58" s="102" t="s">
        <v>18</v>
      </c>
      <c r="B58" s="103">
        <v>4910</v>
      </c>
      <c r="C58" s="103">
        <v>65</v>
      </c>
      <c r="D58" s="104">
        <f t="shared" si="15"/>
        <v>5.56</v>
      </c>
      <c r="E58" s="105">
        <v>2.3113425925925923E-2</v>
      </c>
      <c r="F58" s="106">
        <f t="shared" si="16"/>
        <v>4.1570909938715688E-3</v>
      </c>
      <c r="G58" s="107">
        <f t="shared" si="17"/>
        <v>1.0484660622157491</v>
      </c>
      <c r="I58" s="102" t="s">
        <v>18</v>
      </c>
      <c r="J58" s="103">
        <v>4220</v>
      </c>
      <c r="K58" s="103">
        <v>175</v>
      </c>
      <c r="L58" s="104">
        <f t="shared" si="18"/>
        <v>5.97</v>
      </c>
      <c r="M58" s="105">
        <v>2.2951388888888886E-2</v>
      </c>
      <c r="N58" s="106">
        <f t="shared" si="19"/>
        <v>3.8444537502326445E-3</v>
      </c>
      <c r="O58" s="107">
        <f t="shared" si="20"/>
        <v>1.3042677792026947</v>
      </c>
      <c r="Q58" s="104" t="s">
        <v>18</v>
      </c>
      <c r="R58" s="103"/>
      <c r="S58" s="103"/>
      <c r="T58" s="104">
        <f t="shared" si="21"/>
        <v>0</v>
      </c>
      <c r="U58" s="105"/>
      <c r="V58" s="106" t="str">
        <f t="shared" si="22"/>
        <v/>
      </c>
      <c r="W58" s="107" t="str">
        <f t="shared" si="23"/>
        <v/>
      </c>
      <c r="Y58" s="104" t="s">
        <v>18</v>
      </c>
      <c r="Z58" s="103">
        <v>4730</v>
      </c>
      <c r="AA58" s="103">
        <v>140</v>
      </c>
      <c r="AB58" s="104">
        <f t="shared" si="24"/>
        <v>6.13</v>
      </c>
      <c r="AC58" s="105">
        <v>2.6805555555555555E-2</v>
      </c>
      <c r="AD58" s="106">
        <f t="shared" si="25"/>
        <v>4.3728475620808411E-3</v>
      </c>
      <c r="AE58" s="107">
        <f t="shared" si="26"/>
        <v>1.0279555499783886</v>
      </c>
      <c r="AG58" s="104" t="s">
        <v>18</v>
      </c>
      <c r="AH58" s="103">
        <v>4200</v>
      </c>
      <c r="AI58" s="103">
        <v>175</v>
      </c>
      <c r="AJ58" s="104">
        <f t="shared" si="27"/>
        <v>5.95</v>
      </c>
      <c r="AK58" s="105">
        <v>2.2152777777777778E-2</v>
      </c>
      <c r="AL58" s="106">
        <f t="shared" si="28"/>
        <v>3.7231559290382818E-3</v>
      </c>
      <c r="AM58" s="107">
        <f t="shared" si="29"/>
        <v>1.199174560335083</v>
      </c>
    </row>
    <row r="59" spans="1:39" x14ac:dyDescent="0.3">
      <c r="A59" s="102" t="s">
        <v>19</v>
      </c>
      <c r="B59" s="103">
        <v>3710</v>
      </c>
      <c r="C59" s="103">
        <v>50</v>
      </c>
      <c r="D59" s="104">
        <f t="shared" si="15"/>
        <v>4.21</v>
      </c>
      <c r="E59" s="105">
        <v>2.1805555555555554E-2</v>
      </c>
      <c r="F59" s="106">
        <f t="shared" si="16"/>
        <v>5.1794668778041694E-3</v>
      </c>
      <c r="G59" s="107">
        <f t="shared" si="17"/>
        <v>1.30632099459789</v>
      </c>
      <c r="I59" s="102" t="s">
        <v>19</v>
      </c>
      <c r="J59" s="103">
        <v>3290</v>
      </c>
      <c r="K59" s="103">
        <v>105</v>
      </c>
      <c r="L59" s="104">
        <f t="shared" si="18"/>
        <v>4.34</v>
      </c>
      <c r="M59" s="105">
        <v>1.9502314814814816E-2</v>
      </c>
      <c r="N59" s="106">
        <f t="shared" si="19"/>
        <v>4.4936209250725388E-3</v>
      </c>
      <c r="O59" s="107">
        <f t="shared" si="20"/>
        <v>1.5245039647488154</v>
      </c>
      <c r="Q59" s="104" t="s">
        <v>19</v>
      </c>
      <c r="R59" s="103"/>
      <c r="S59" s="103"/>
      <c r="T59" s="104">
        <f t="shared" si="21"/>
        <v>0</v>
      </c>
      <c r="U59" s="105"/>
      <c r="V59" s="106" t="str">
        <f t="shared" si="22"/>
        <v/>
      </c>
      <c r="W59" s="107" t="str">
        <f t="shared" si="23"/>
        <v/>
      </c>
      <c r="Y59" s="104" t="s">
        <v>19</v>
      </c>
      <c r="Z59" s="103">
        <v>4190</v>
      </c>
      <c r="AA59" s="103">
        <v>100</v>
      </c>
      <c r="AB59" s="104">
        <f t="shared" si="24"/>
        <v>5.19</v>
      </c>
      <c r="AC59" s="105">
        <v>2.6550925925925926E-2</v>
      </c>
      <c r="AD59" s="106">
        <f t="shared" si="25"/>
        <v>5.1157853421822585E-3</v>
      </c>
      <c r="AE59" s="107">
        <f t="shared" si="26"/>
        <v>1.2026030773622294</v>
      </c>
      <c r="AG59" s="104" t="s">
        <v>19</v>
      </c>
      <c r="AH59" s="103">
        <v>3300</v>
      </c>
      <c r="AI59" s="103">
        <v>130</v>
      </c>
      <c r="AJ59" s="104">
        <f t="shared" si="27"/>
        <v>4.5999999999999996</v>
      </c>
      <c r="AK59" s="105">
        <v>2.1921296296296296E-2</v>
      </c>
      <c r="AL59" s="106">
        <f t="shared" si="28"/>
        <v>4.7654991948470216E-3</v>
      </c>
      <c r="AM59" s="107">
        <f t="shared" si="29"/>
        <v>1.5348982182527091</v>
      </c>
    </row>
    <row r="60" spans="1:39" x14ac:dyDescent="0.3">
      <c r="A60" s="102" t="s">
        <v>20</v>
      </c>
      <c r="B60" s="103">
        <v>4910</v>
      </c>
      <c r="C60" s="103">
        <v>65</v>
      </c>
      <c r="D60" s="104">
        <f t="shared" si="15"/>
        <v>5.56</v>
      </c>
      <c r="E60" s="105">
        <v>2.2499999999999996E-2</v>
      </c>
      <c r="F60" s="106">
        <f t="shared" si="16"/>
        <v>4.0467625899280567E-3</v>
      </c>
      <c r="G60" s="107">
        <f t="shared" si="17"/>
        <v>1.0206399724323567</v>
      </c>
      <c r="I60" s="102" t="s">
        <v>20</v>
      </c>
      <c r="J60" s="103">
        <v>4220</v>
      </c>
      <c r="K60" s="103">
        <v>175</v>
      </c>
      <c r="L60" s="104">
        <f t="shared" si="18"/>
        <v>5.97</v>
      </c>
      <c r="M60" s="105">
        <v>2.3761574074074077E-2</v>
      </c>
      <c r="N60" s="106">
        <f t="shared" si="19"/>
        <v>3.980163161486445E-3</v>
      </c>
      <c r="O60" s="107">
        <f t="shared" si="20"/>
        <v>1.3503084975810049</v>
      </c>
      <c r="Q60" s="104" t="s">
        <v>20</v>
      </c>
      <c r="R60" s="103"/>
      <c r="S60" s="103"/>
      <c r="T60" s="104">
        <f t="shared" si="21"/>
        <v>0</v>
      </c>
      <c r="U60" s="105"/>
      <c r="V60" s="106" t="str">
        <f t="shared" si="22"/>
        <v/>
      </c>
      <c r="W60" s="107" t="str">
        <f t="shared" si="23"/>
        <v/>
      </c>
      <c r="Y60" s="104" t="s">
        <v>20</v>
      </c>
      <c r="Z60" s="103">
        <v>4730</v>
      </c>
      <c r="AA60" s="103">
        <v>140</v>
      </c>
      <c r="AB60" s="104">
        <f t="shared" si="24"/>
        <v>6.13</v>
      </c>
      <c r="AC60" s="105">
        <v>2.9537037037037039E-2</v>
      </c>
      <c r="AD60" s="106">
        <f t="shared" si="25"/>
        <v>4.8184399734155043E-3</v>
      </c>
      <c r="AE60" s="107">
        <f t="shared" si="26"/>
        <v>1.1327040429813677</v>
      </c>
      <c r="AG60" s="104" t="s">
        <v>20</v>
      </c>
      <c r="AH60" s="103">
        <v>4200</v>
      </c>
      <c r="AI60" s="103">
        <v>175</v>
      </c>
      <c r="AJ60" s="104">
        <f t="shared" si="27"/>
        <v>5.95</v>
      </c>
      <c r="AK60" s="105">
        <v>2.4421296296296295E-2</v>
      </c>
      <c r="AL60" s="106">
        <f t="shared" si="28"/>
        <v>4.1044195455960161E-3</v>
      </c>
      <c r="AM60" s="107">
        <f t="shared" si="29"/>
        <v>1.3219740450924895</v>
      </c>
    </row>
    <row r="61" spans="1:39" x14ac:dyDescent="0.3">
      <c r="A61" s="102" t="s">
        <v>21</v>
      </c>
      <c r="B61" s="103">
        <v>3500</v>
      </c>
      <c r="C61" s="103">
        <v>55</v>
      </c>
      <c r="D61" s="104">
        <f t="shared" si="15"/>
        <v>4.05</v>
      </c>
      <c r="E61" s="105">
        <v>2.2835648148148147E-2</v>
      </c>
      <c r="F61" s="106">
        <f t="shared" si="16"/>
        <v>5.6384316415180611E-3</v>
      </c>
      <c r="G61" s="107">
        <f t="shared" si="17"/>
        <v>1.4220771758352719</v>
      </c>
      <c r="I61" s="102" t="s">
        <v>21</v>
      </c>
      <c r="J61" s="103">
        <v>3310</v>
      </c>
      <c r="K61" s="103">
        <v>100</v>
      </c>
      <c r="L61" s="104">
        <f t="shared" si="18"/>
        <v>4.3099999999999996</v>
      </c>
      <c r="M61" s="105">
        <v>1.9502314814814816E-2</v>
      </c>
      <c r="N61" s="106">
        <f t="shared" si="19"/>
        <v>4.5248990289593546E-3</v>
      </c>
      <c r="O61" s="107">
        <f t="shared" si="20"/>
        <v>1.5351153612551878</v>
      </c>
      <c r="Q61" s="104" t="s">
        <v>21</v>
      </c>
      <c r="R61" s="103"/>
      <c r="S61" s="103"/>
      <c r="T61" s="104">
        <f t="shared" si="21"/>
        <v>0</v>
      </c>
      <c r="U61" s="105"/>
      <c r="V61" s="106" t="str">
        <f t="shared" si="22"/>
        <v/>
      </c>
      <c r="W61" s="107" t="str">
        <f t="shared" si="23"/>
        <v/>
      </c>
      <c r="Y61" s="104" t="s">
        <v>21</v>
      </c>
      <c r="Z61" s="103">
        <v>3280</v>
      </c>
      <c r="AA61" s="103">
        <v>120</v>
      </c>
      <c r="AB61" s="104">
        <f t="shared" si="24"/>
        <v>4.4800000000000004</v>
      </c>
      <c r="AC61" s="105">
        <v>3.1875000000000001E-2</v>
      </c>
      <c r="AD61" s="106">
        <f t="shared" si="25"/>
        <v>7.114955357142857E-3</v>
      </c>
      <c r="AE61" s="107">
        <f t="shared" si="26"/>
        <v>1.6725618131868132</v>
      </c>
      <c r="AG61" s="104" t="s">
        <v>21</v>
      </c>
      <c r="AH61" s="103">
        <v>3100</v>
      </c>
      <c r="AI61" s="103">
        <v>120</v>
      </c>
      <c r="AJ61" s="104">
        <f t="shared" si="27"/>
        <v>4.3</v>
      </c>
      <c r="AK61" s="105">
        <v>2.402777777777778E-2</v>
      </c>
      <c r="AL61" s="106">
        <f t="shared" si="28"/>
        <v>5.5878552971576232E-3</v>
      </c>
      <c r="AM61" s="107">
        <f t="shared" si="29"/>
        <v>1.7997671993597986</v>
      </c>
    </row>
    <row r="62" spans="1:39" x14ac:dyDescent="0.3">
      <c r="A62" s="102" t="s">
        <v>22</v>
      </c>
      <c r="B62" s="103">
        <v>4860</v>
      </c>
      <c r="C62" s="103">
        <v>60</v>
      </c>
      <c r="D62" s="104">
        <f t="shared" si="15"/>
        <v>5.46</v>
      </c>
      <c r="E62" s="105">
        <v>2.5717592592592594E-2</v>
      </c>
      <c r="F62" s="106">
        <f t="shared" si="16"/>
        <v>4.7101817935151268E-3</v>
      </c>
      <c r="G62" s="107">
        <f t="shared" si="17"/>
        <v>1.1879619100586114</v>
      </c>
      <c r="I62" s="102" t="s">
        <v>22</v>
      </c>
      <c r="J62" s="103">
        <v>3950</v>
      </c>
      <c r="K62" s="103">
        <v>150</v>
      </c>
      <c r="L62" s="104">
        <f t="shared" si="18"/>
        <v>5.45</v>
      </c>
      <c r="M62" s="105">
        <v>1.847222222222222E-2</v>
      </c>
      <c r="N62" s="106">
        <f t="shared" si="19"/>
        <v>3.3893985728848108E-3</v>
      </c>
      <c r="O62" s="107">
        <f t="shared" si="20"/>
        <v>1.1498859491343185</v>
      </c>
      <c r="Q62" s="104" t="s">
        <v>22</v>
      </c>
      <c r="R62" s="103"/>
      <c r="S62" s="103"/>
      <c r="T62" s="104">
        <f t="shared" si="21"/>
        <v>0</v>
      </c>
      <c r="U62" s="105"/>
      <c r="V62" s="106" t="str">
        <f t="shared" si="22"/>
        <v/>
      </c>
      <c r="W62" s="107" t="str">
        <f t="shared" si="23"/>
        <v/>
      </c>
      <c r="Y62" s="104" t="s">
        <v>22</v>
      </c>
      <c r="Z62" s="103">
        <v>4750</v>
      </c>
      <c r="AA62" s="103">
        <v>150</v>
      </c>
      <c r="AB62" s="104">
        <f t="shared" si="24"/>
        <v>6.25</v>
      </c>
      <c r="AC62" s="105">
        <v>2.9444444444444443E-2</v>
      </c>
      <c r="AD62" s="106">
        <f t="shared" si="25"/>
        <v>4.7111111111111112E-3</v>
      </c>
      <c r="AE62" s="107">
        <f t="shared" si="26"/>
        <v>1.1074735042735042</v>
      </c>
      <c r="AG62" s="104" t="s">
        <v>22</v>
      </c>
      <c r="AH62" s="103">
        <v>4300</v>
      </c>
      <c r="AI62" s="103">
        <v>195</v>
      </c>
      <c r="AJ62" s="104">
        <f t="shared" si="27"/>
        <v>6.25</v>
      </c>
      <c r="AK62" s="105">
        <v>2.5787037037037039E-2</v>
      </c>
      <c r="AL62" s="106">
        <f t="shared" si="28"/>
        <v>4.1259259259259261E-3</v>
      </c>
      <c r="AM62" s="107">
        <f t="shared" si="29"/>
        <v>1.328900938477581</v>
      </c>
    </row>
    <row r="63" spans="1:39" x14ac:dyDescent="0.3">
      <c r="A63" s="102" t="s">
        <v>23</v>
      </c>
      <c r="B63" s="103">
        <v>3500</v>
      </c>
      <c r="C63" s="103">
        <v>55</v>
      </c>
      <c r="D63" s="104">
        <f t="shared" si="15"/>
        <v>4.05</v>
      </c>
      <c r="E63" s="105">
        <v>2.4456018518518519E-2</v>
      </c>
      <c r="F63" s="106">
        <f t="shared" si="16"/>
        <v>6.0385230909922273E-3</v>
      </c>
      <c r="G63" s="107">
        <f t="shared" si="17"/>
        <v>1.5229848314951495</v>
      </c>
      <c r="I63" s="102" t="s">
        <v>23</v>
      </c>
      <c r="J63" s="103">
        <v>3310</v>
      </c>
      <c r="K63" s="103">
        <v>100</v>
      </c>
      <c r="L63" s="104">
        <f t="shared" si="18"/>
        <v>4.3099999999999996</v>
      </c>
      <c r="M63" s="105">
        <v>2.0798611111111108E-2</v>
      </c>
      <c r="N63" s="106">
        <f t="shared" si="19"/>
        <v>4.8256638308842486E-3</v>
      </c>
      <c r="O63" s="107">
        <f t="shared" si="20"/>
        <v>1.6371527027748201</v>
      </c>
      <c r="Q63" s="104" t="s">
        <v>23</v>
      </c>
      <c r="R63" s="103"/>
      <c r="S63" s="103"/>
      <c r="T63" s="104">
        <f t="shared" si="21"/>
        <v>0</v>
      </c>
      <c r="U63" s="105"/>
      <c r="V63" s="106" t="str">
        <f t="shared" si="22"/>
        <v/>
      </c>
      <c r="W63" s="107" t="str">
        <f t="shared" si="23"/>
        <v/>
      </c>
      <c r="Y63" s="104" t="s">
        <v>23</v>
      </c>
      <c r="Z63" s="103">
        <v>3280</v>
      </c>
      <c r="AA63" s="103">
        <v>120</v>
      </c>
      <c r="AB63" s="104">
        <f t="shared" si="24"/>
        <v>4.4800000000000004</v>
      </c>
      <c r="AC63" s="105">
        <v>2.7430555555555555E-2</v>
      </c>
      <c r="AD63" s="106">
        <f t="shared" si="25"/>
        <v>6.1228918650793641E-3</v>
      </c>
      <c r="AE63" s="107">
        <f t="shared" si="26"/>
        <v>1.4393505799755797</v>
      </c>
      <c r="AG63" s="104" t="s">
        <v>23</v>
      </c>
      <c r="AH63" s="103">
        <v>3100</v>
      </c>
      <c r="AI63" s="103">
        <v>120</v>
      </c>
      <c r="AJ63" s="104">
        <f t="shared" si="27"/>
        <v>4.3</v>
      </c>
      <c r="AK63" s="105">
        <v>2.7534722222222224E-2</v>
      </c>
      <c r="AL63" s="106">
        <f t="shared" si="28"/>
        <v>6.40342377260982E-3</v>
      </c>
      <c r="AM63" s="107">
        <f t="shared" si="29"/>
        <v>2.0624499842374568</v>
      </c>
    </row>
    <row r="64" spans="1:39" x14ac:dyDescent="0.3">
      <c r="A64" s="102" t="s">
        <v>24</v>
      </c>
      <c r="B64" s="103">
        <v>4860</v>
      </c>
      <c r="C64" s="103">
        <v>60</v>
      </c>
      <c r="D64" s="104">
        <f t="shared" si="15"/>
        <v>5.46</v>
      </c>
      <c r="E64" s="105">
        <v>2.4143518518518522E-2</v>
      </c>
      <c r="F64" s="106">
        <f t="shared" si="16"/>
        <v>4.4218898385565064E-3</v>
      </c>
      <c r="G64" s="107">
        <f t="shared" si="17"/>
        <v>1.1152513701090296</v>
      </c>
      <c r="I64" s="102" t="s">
        <v>24</v>
      </c>
      <c r="J64" s="103">
        <v>3950</v>
      </c>
      <c r="K64" s="103">
        <v>150</v>
      </c>
      <c r="L64" s="104">
        <f t="shared" si="18"/>
        <v>5.45</v>
      </c>
      <c r="M64" s="105">
        <v>2.3402777777777776E-2</v>
      </c>
      <c r="N64" s="106">
        <f t="shared" si="19"/>
        <v>4.2940876656472979E-3</v>
      </c>
      <c r="O64" s="107">
        <f t="shared" si="20"/>
        <v>1.4568103942040052</v>
      </c>
      <c r="Q64" s="104" t="s">
        <v>24</v>
      </c>
      <c r="R64" s="103"/>
      <c r="S64" s="103"/>
      <c r="T64" s="104">
        <f t="shared" si="21"/>
        <v>0</v>
      </c>
      <c r="U64" s="105"/>
      <c r="V64" s="106" t="str">
        <f t="shared" si="22"/>
        <v/>
      </c>
      <c r="W64" s="107" t="str">
        <f t="shared" si="23"/>
        <v/>
      </c>
      <c r="Y64" s="104" t="s">
        <v>24</v>
      </c>
      <c r="Z64" s="103">
        <v>4750</v>
      </c>
      <c r="AA64" s="103">
        <v>150</v>
      </c>
      <c r="AB64" s="104">
        <f t="shared" si="24"/>
        <v>6.25</v>
      </c>
      <c r="AC64" s="105">
        <v>2.8368055555555556E-2</v>
      </c>
      <c r="AD64" s="106">
        <f t="shared" si="25"/>
        <v>4.5388888888888892E-3</v>
      </c>
      <c r="AE64" s="107">
        <f t="shared" si="26"/>
        <v>1.0669880341880342</v>
      </c>
      <c r="AG64" s="104" t="s">
        <v>24</v>
      </c>
      <c r="AH64" s="103">
        <v>4300</v>
      </c>
      <c r="AI64" s="103">
        <v>195</v>
      </c>
      <c r="AJ64" s="104">
        <f t="shared" si="27"/>
        <v>6.25</v>
      </c>
      <c r="AK64" s="105">
        <v>2.7233796296296298E-2</v>
      </c>
      <c r="AL64" s="106">
        <f t="shared" si="28"/>
        <v>4.3574074074074079E-3</v>
      </c>
      <c r="AM64" s="107">
        <f t="shared" si="29"/>
        <v>1.4034577685088636</v>
      </c>
    </row>
    <row r="65" spans="1:39" x14ac:dyDescent="0.3">
      <c r="A65" s="102" t="s">
        <v>25</v>
      </c>
      <c r="B65" s="103">
        <v>2720</v>
      </c>
      <c r="C65" s="103">
        <v>40</v>
      </c>
      <c r="D65" s="104">
        <f t="shared" si="15"/>
        <v>3.12</v>
      </c>
      <c r="E65" s="105">
        <v>1.8692129629629628E-2</v>
      </c>
      <c r="F65" s="106">
        <f t="shared" si="16"/>
        <v>5.9910671889838547E-3</v>
      </c>
      <c r="G65" s="107">
        <f t="shared" si="17"/>
        <v>1.5110159083272501</v>
      </c>
      <c r="I65" s="102" t="s">
        <v>25</v>
      </c>
      <c r="J65" s="103">
        <v>2150</v>
      </c>
      <c r="K65" s="103">
        <v>70</v>
      </c>
      <c r="L65" s="104">
        <f t="shared" si="18"/>
        <v>2.85</v>
      </c>
      <c r="M65" s="105">
        <v>1.1504629629629629E-2</v>
      </c>
      <c r="N65" s="106">
        <f t="shared" si="19"/>
        <v>4.0367121507472381E-3</v>
      </c>
      <c r="O65" s="107">
        <f t="shared" si="20"/>
        <v>1.3694932841413501</v>
      </c>
      <c r="Q65" s="104" t="s">
        <v>25</v>
      </c>
      <c r="R65" s="103"/>
      <c r="S65" s="103"/>
      <c r="T65" s="104">
        <f t="shared" si="21"/>
        <v>0</v>
      </c>
      <c r="U65" s="105"/>
      <c r="V65" s="106" t="str">
        <f t="shared" si="22"/>
        <v/>
      </c>
      <c r="W65" s="107" t="str">
        <f t="shared" si="23"/>
        <v/>
      </c>
      <c r="Y65" s="104" t="s">
        <v>25</v>
      </c>
      <c r="Z65" s="103">
        <v>2850</v>
      </c>
      <c r="AA65" s="103">
        <v>100</v>
      </c>
      <c r="AB65" s="104">
        <f t="shared" si="24"/>
        <v>3.85</v>
      </c>
      <c r="AC65" s="105">
        <v>1.9467592592592592E-2</v>
      </c>
      <c r="AD65" s="106">
        <f t="shared" si="25"/>
        <v>5.056517556517556E-3</v>
      </c>
      <c r="AE65" s="107">
        <f t="shared" si="26"/>
        <v>1.1886705886705884</v>
      </c>
      <c r="AG65" s="104" t="s">
        <v>25</v>
      </c>
      <c r="AH65" s="103">
        <v>2600</v>
      </c>
      <c r="AI65" s="103">
        <v>65</v>
      </c>
      <c r="AJ65" s="104">
        <f t="shared" si="27"/>
        <v>3.25</v>
      </c>
      <c r="AK65" s="105">
        <v>1.5868055555555555E-2</v>
      </c>
      <c r="AL65" s="106">
        <f t="shared" si="28"/>
        <v>4.8824786324786328E-3</v>
      </c>
      <c r="AM65" s="107">
        <f t="shared" si="29"/>
        <v>1.5725755995828992</v>
      </c>
    </row>
    <row r="66" spans="1:39" x14ac:dyDescent="0.3">
      <c r="A66" s="102" t="s">
        <v>26</v>
      </c>
      <c r="B66" s="103">
        <v>3850</v>
      </c>
      <c r="C66" s="103">
        <v>50</v>
      </c>
      <c r="D66" s="104">
        <f t="shared" si="15"/>
        <v>4.3499999999999996</v>
      </c>
      <c r="E66" s="105">
        <v>1.9756944444444445E-2</v>
      </c>
      <c r="F66" s="106">
        <f t="shared" si="16"/>
        <v>4.5418263090676887E-3</v>
      </c>
      <c r="G66" s="107">
        <f t="shared" si="17"/>
        <v>1.1455007245586426</v>
      </c>
      <c r="I66" s="102" t="s">
        <v>26</v>
      </c>
      <c r="J66" s="103">
        <v>3090</v>
      </c>
      <c r="K66" s="103">
        <v>100</v>
      </c>
      <c r="L66" s="104">
        <f t="shared" si="18"/>
        <v>4.09</v>
      </c>
      <c r="M66" s="105">
        <v>1.5289351851851851E-2</v>
      </c>
      <c r="N66" s="106">
        <f t="shared" si="19"/>
        <v>3.7382278366385946E-3</v>
      </c>
      <c r="O66" s="107">
        <f t="shared" si="20"/>
        <v>1.2682296199690963</v>
      </c>
      <c r="Q66" s="104" t="s">
        <v>26</v>
      </c>
      <c r="R66" s="103"/>
      <c r="S66" s="103"/>
      <c r="T66" s="104">
        <f t="shared" si="21"/>
        <v>0</v>
      </c>
      <c r="U66" s="105"/>
      <c r="V66" s="106" t="str">
        <f t="shared" si="22"/>
        <v/>
      </c>
      <c r="W66" s="107" t="str">
        <f t="shared" si="23"/>
        <v/>
      </c>
      <c r="Y66" s="104" t="s">
        <v>26</v>
      </c>
      <c r="Z66" s="103">
        <v>3680</v>
      </c>
      <c r="AA66" s="103">
        <v>95</v>
      </c>
      <c r="AB66" s="104">
        <f t="shared" si="24"/>
        <v>4.63</v>
      </c>
      <c r="AC66" s="105">
        <v>2.0937499999999998E-2</v>
      </c>
      <c r="AD66" s="106">
        <f t="shared" si="25"/>
        <v>4.5221382289416844E-3</v>
      </c>
      <c r="AE66" s="107">
        <f t="shared" si="26"/>
        <v>1.0630503405881375</v>
      </c>
      <c r="AG66" s="104" t="s">
        <v>26</v>
      </c>
      <c r="AH66" s="103">
        <v>3200</v>
      </c>
      <c r="AI66" s="103">
        <v>120</v>
      </c>
      <c r="AJ66" s="104">
        <f t="shared" si="27"/>
        <v>4.4000000000000004</v>
      </c>
      <c r="AK66" s="105">
        <v>1.9722222222222221E-2</v>
      </c>
      <c r="AL66" s="106">
        <f t="shared" si="28"/>
        <v>4.4823232323232317E-3</v>
      </c>
      <c r="AM66" s="107">
        <f t="shared" si="29"/>
        <v>1.443691345151199</v>
      </c>
    </row>
    <row r="67" spans="1:39" x14ac:dyDescent="0.3">
      <c r="A67" s="102" t="s">
        <v>27</v>
      </c>
      <c r="B67" s="103">
        <v>2720</v>
      </c>
      <c r="C67" s="103">
        <v>40</v>
      </c>
      <c r="D67" s="104">
        <f t="shared" si="15"/>
        <v>3.12</v>
      </c>
      <c r="E67" s="105">
        <v>2.3344907407407404E-2</v>
      </c>
      <c r="F67" s="106">
        <f t="shared" si="16"/>
        <v>7.4823421177587831E-3</v>
      </c>
      <c r="G67" s="107">
        <f t="shared" si="17"/>
        <v>1.8871325616693893</v>
      </c>
      <c r="I67" s="102" t="s">
        <v>27</v>
      </c>
      <c r="J67" s="103">
        <v>2150</v>
      </c>
      <c r="K67" s="103">
        <v>70</v>
      </c>
      <c r="L67" s="104">
        <f t="shared" si="18"/>
        <v>2.85</v>
      </c>
      <c r="M67" s="105">
        <v>1.3831018518518519E-2</v>
      </c>
      <c r="N67" s="106">
        <f t="shared" si="19"/>
        <v>4.8529889538661466E-3</v>
      </c>
      <c r="O67" s="107">
        <f t="shared" si="20"/>
        <v>1.6464230126246613</v>
      </c>
      <c r="Q67" s="104" t="s">
        <v>27</v>
      </c>
      <c r="R67" s="103"/>
      <c r="S67" s="103"/>
      <c r="T67" s="104">
        <f t="shared" si="21"/>
        <v>0</v>
      </c>
      <c r="U67" s="105"/>
      <c r="V67" s="106" t="str">
        <f t="shared" si="22"/>
        <v/>
      </c>
      <c r="W67" s="107" t="str">
        <f t="shared" si="23"/>
        <v/>
      </c>
      <c r="Y67" s="104" t="s">
        <v>27</v>
      </c>
      <c r="Z67" s="103">
        <v>2850</v>
      </c>
      <c r="AA67" s="103">
        <v>100</v>
      </c>
      <c r="AB67" s="104">
        <f t="shared" si="24"/>
        <v>3.85</v>
      </c>
      <c r="AC67" s="105">
        <v>2.4143518518518522E-2</v>
      </c>
      <c r="AD67" s="106">
        <f t="shared" si="25"/>
        <v>6.2710437710437718E-3</v>
      </c>
      <c r="AE67" s="107">
        <f t="shared" si="26"/>
        <v>1.4741776741776742</v>
      </c>
      <c r="AG67" s="104" t="s">
        <v>27</v>
      </c>
      <c r="AH67" s="103">
        <v>2600</v>
      </c>
      <c r="AI67" s="103">
        <v>65</v>
      </c>
      <c r="AJ67" s="104">
        <f t="shared" si="27"/>
        <v>3.25</v>
      </c>
      <c r="AK67" s="105">
        <v>2.1412037037037035E-2</v>
      </c>
      <c r="AL67" s="106">
        <f t="shared" si="28"/>
        <v>6.5883190883190878E-3</v>
      </c>
      <c r="AM67" s="107">
        <f t="shared" si="29"/>
        <v>2.1220020855057351</v>
      </c>
    </row>
    <row r="68" spans="1:39" x14ac:dyDescent="0.3">
      <c r="A68" s="102" t="s">
        <v>28</v>
      </c>
      <c r="B68" s="103">
        <v>3410</v>
      </c>
      <c r="C68" s="103">
        <v>50</v>
      </c>
      <c r="D68" s="104">
        <f t="shared" si="15"/>
        <v>3.91</v>
      </c>
      <c r="E68" s="105">
        <v>1.7974537037037039E-2</v>
      </c>
      <c r="F68" s="106">
        <f t="shared" si="16"/>
        <v>4.597068295917401E-3</v>
      </c>
      <c r="G68" s="107">
        <f t="shared" si="17"/>
        <v>1.1594333876893457</v>
      </c>
      <c r="I68" s="102" t="s">
        <v>28</v>
      </c>
      <c r="J68" s="103">
        <v>3090</v>
      </c>
      <c r="K68" s="103">
        <v>100</v>
      </c>
      <c r="L68" s="104">
        <f t="shared" si="18"/>
        <v>4.09</v>
      </c>
      <c r="M68" s="105">
        <v>1.6909722222222222E-2</v>
      </c>
      <c r="N68" s="106">
        <f t="shared" si="19"/>
        <v>4.1344064113012771E-3</v>
      </c>
      <c r="O68" s="107">
        <f t="shared" si="20"/>
        <v>1.4026369983155562</v>
      </c>
      <c r="Q68" s="104" t="s">
        <v>28</v>
      </c>
      <c r="R68" s="103"/>
      <c r="S68" s="103"/>
      <c r="T68" s="104">
        <f t="shared" si="21"/>
        <v>0</v>
      </c>
      <c r="U68" s="105"/>
      <c r="V68" s="106" t="str">
        <f t="shared" si="22"/>
        <v/>
      </c>
      <c r="W68" s="107" t="str">
        <f t="shared" si="23"/>
        <v/>
      </c>
      <c r="Y68" s="104" t="s">
        <v>28</v>
      </c>
      <c r="Z68" s="103">
        <v>3680</v>
      </c>
      <c r="AA68" s="103">
        <v>95</v>
      </c>
      <c r="AB68" s="104">
        <f t="shared" si="24"/>
        <v>4.63</v>
      </c>
      <c r="AC68" s="105">
        <v>2.5636574074074076E-2</v>
      </c>
      <c r="AD68" s="106">
        <f t="shared" si="25"/>
        <v>5.5370570354371651E-3</v>
      </c>
      <c r="AE68" s="107">
        <f t="shared" si="26"/>
        <v>1.3016343307919982</v>
      </c>
      <c r="AG68" s="104" t="s">
        <v>28</v>
      </c>
      <c r="AH68" s="103">
        <v>3200</v>
      </c>
      <c r="AI68" s="103">
        <v>120</v>
      </c>
      <c r="AJ68" s="104">
        <f t="shared" si="27"/>
        <v>4.4000000000000004</v>
      </c>
      <c r="AK68" s="105">
        <v>2.2743055555555555E-2</v>
      </c>
      <c r="AL68" s="106">
        <f t="shared" si="28"/>
        <v>5.1688762626262621E-3</v>
      </c>
      <c r="AM68" s="107">
        <f t="shared" si="29"/>
        <v>1.6648201251303441</v>
      </c>
    </row>
    <row r="69" spans="1:39" x14ac:dyDescent="0.3">
      <c r="A69" s="102" t="s">
        <v>29</v>
      </c>
      <c r="B69" s="103">
        <v>2720</v>
      </c>
      <c r="C69" s="103">
        <v>40</v>
      </c>
      <c r="D69" s="104">
        <f t="shared" si="15"/>
        <v>3.12</v>
      </c>
      <c r="E69" s="105">
        <v>2.4189814814814817E-2</v>
      </c>
      <c r="F69" s="106">
        <f t="shared" si="16"/>
        <v>7.7531457739791077E-3</v>
      </c>
      <c r="G69" s="107">
        <f t="shared" si="17"/>
        <v>1.9554323519529124</v>
      </c>
      <c r="I69" s="102" t="s">
        <v>29</v>
      </c>
      <c r="J69" s="103">
        <v>2150</v>
      </c>
      <c r="K69" s="103">
        <v>70</v>
      </c>
      <c r="L69" s="104">
        <f t="shared" si="18"/>
        <v>2.85</v>
      </c>
      <c r="M69" s="105">
        <v>1.3842592592592592E-2</v>
      </c>
      <c r="N69" s="106">
        <f t="shared" si="19"/>
        <v>4.8570500324886289E-3</v>
      </c>
      <c r="O69" s="107">
        <f t="shared" si="20"/>
        <v>1.6478007724678618</v>
      </c>
      <c r="Q69" s="104" t="s">
        <v>29</v>
      </c>
      <c r="R69" s="103"/>
      <c r="S69" s="103"/>
      <c r="T69" s="104">
        <f t="shared" si="21"/>
        <v>0</v>
      </c>
      <c r="U69" s="105"/>
      <c r="V69" s="106" t="str">
        <f t="shared" si="22"/>
        <v/>
      </c>
      <c r="W69" s="107" t="str">
        <f t="shared" si="23"/>
        <v/>
      </c>
      <c r="Y69" s="104" t="s">
        <v>29</v>
      </c>
      <c r="Z69" s="103">
        <v>2850</v>
      </c>
      <c r="AA69" s="103">
        <v>100</v>
      </c>
      <c r="AB69" s="104">
        <f t="shared" si="24"/>
        <v>3.85</v>
      </c>
      <c r="AC69" s="105">
        <v>2.5729166666666668E-2</v>
      </c>
      <c r="AD69" s="106">
        <f t="shared" si="25"/>
        <v>6.6829004329004328E-3</v>
      </c>
      <c r="AE69" s="107">
        <f t="shared" si="26"/>
        <v>1.5709956709956709</v>
      </c>
      <c r="AG69" s="104" t="s">
        <v>29</v>
      </c>
      <c r="AH69" s="103">
        <v>2600</v>
      </c>
      <c r="AI69" s="103">
        <v>65</v>
      </c>
      <c r="AJ69" s="104">
        <f t="shared" si="27"/>
        <v>3.25</v>
      </c>
      <c r="AK69" s="105">
        <v>2.1701388888888888E-2</v>
      </c>
      <c r="AL69" s="106">
        <f t="shared" si="28"/>
        <v>6.677350427350427E-3</v>
      </c>
      <c r="AM69" s="107">
        <f t="shared" si="29"/>
        <v>2.1506777893639208</v>
      </c>
    </row>
    <row r="70" spans="1:39" x14ac:dyDescent="0.3">
      <c r="A70" s="102" t="s">
        <v>30</v>
      </c>
      <c r="B70" s="103">
        <v>3410</v>
      </c>
      <c r="C70" s="103">
        <v>50</v>
      </c>
      <c r="D70" s="104">
        <f t="shared" si="15"/>
        <v>3.91</v>
      </c>
      <c r="E70" s="105">
        <v>2.207175925925926E-2</v>
      </c>
      <c r="F70" s="106">
        <f t="shared" si="16"/>
        <v>5.6449512172018568E-3</v>
      </c>
      <c r="G70" s="107">
        <f t="shared" si="17"/>
        <v>1.4237214876520168</v>
      </c>
      <c r="I70" s="102" t="s">
        <v>30</v>
      </c>
      <c r="J70" s="103">
        <v>3090</v>
      </c>
      <c r="K70" s="103">
        <v>100</v>
      </c>
      <c r="L70" s="104">
        <f t="shared" si="18"/>
        <v>4.09</v>
      </c>
      <c r="M70" s="105">
        <v>1.9456018518518518E-2</v>
      </c>
      <c r="N70" s="106">
        <f t="shared" si="19"/>
        <v>4.7569727429140635E-3</v>
      </c>
      <c r="O70" s="107">
        <f t="shared" si="20"/>
        <v>1.613848592859993</v>
      </c>
      <c r="Q70" s="104" t="s">
        <v>30</v>
      </c>
      <c r="R70" s="103"/>
      <c r="S70" s="103"/>
      <c r="T70" s="104">
        <f t="shared" si="21"/>
        <v>0</v>
      </c>
      <c r="U70" s="105"/>
      <c r="V70" s="106" t="str">
        <f t="shared" si="22"/>
        <v/>
      </c>
      <c r="W70" s="107" t="str">
        <f t="shared" si="23"/>
        <v/>
      </c>
      <c r="Y70" s="104" t="s">
        <v>30</v>
      </c>
      <c r="Z70" s="103">
        <v>3680</v>
      </c>
      <c r="AA70" s="103">
        <v>95</v>
      </c>
      <c r="AB70" s="104">
        <f t="shared" si="24"/>
        <v>4.63</v>
      </c>
      <c r="AC70" s="105">
        <v>3.0729166666666665E-2</v>
      </c>
      <c r="AD70" s="106">
        <f t="shared" si="25"/>
        <v>6.6369690424766016E-3</v>
      </c>
      <c r="AE70" s="107">
        <f t="shared" si="26"/>
        <v>1.5601982610621918</v>
      </c>
      <c r="AG70" s="104" t="s">
        <v>30</v>
      </c>
      <c r="AH70" s="103">
        <v>3200</v>
      </c>
      <c r="AI70" s="103">
        <v>120</v>
      </c>
      <c r="AJ70" s="104">
        <f t="shared" si="27"/>
        <v>4.4000000000000004</v>
      </c>
      <c r="AK70" s="105">
        <v>2.4212962962962967E-2</v>
      </c>
      <c r="AL70" s="106">
        <f t="shared" si="28"/>
        <v>5.5029461279461284E-3</v>
      </c>
      <c r="AM70" s="107">
        <f t="shared" si="29"/>
        <v>1.7724191866527637</v>
      </c>
    </row>
    <row r="71" spans="1:39" x14ac:dyDescent="0.3">
      <c r="A71" s="102" t="s">
        <v>31</v>
      </c>
      <c r="B71" s="103">
        <v>2110</v>
      </c>
      <c r="C71" s="103">
        <v>35</v>
      </c>
      <c r="D71" s="104">
        <f t="shared" si="15"/>
        <v>2.46</v>
      </c>
      <c r="E71" s="105">
        <v>3.3009259259259259E-2</v>
      </c>
      <c r="F71" s="106">
        <f t="shared" si="16"/>
        <v>1.3418398072869618E-2</v>
      </c>
      <c r="G71" s="107">
        <f t="shared" si="17"/>
        <v>3.3842740054151559</v>
      </c>
      <c r="I71" s="102" t="s">
        <v>31</v>
      </c>
      <c r="J71" s="103">
        <v>1790</v>
      </c>
      <c r="K71" s="103">
        <v>40</v>
      </c>
      <c r="L71" s="104">
        <f t="shared" si="18"/>
        <v>2.19</v>
      </c>
      <c r="M71" s="105">
        <v>1.7592592592592594E-2</v>
      </c>
      <c r="N71" s="106">
        <f t="shared" si="19"/>
        <v>8.0331473025536965E-3</v>
      </c>
      <c r="O71" s="107">
        <f t="shared" si="20"/>
        <v>2.7253222103857526</v>
      </c>
      <c r="Q71" s="104" t="s">
        <v>31</v>
      </c>
      <c r="R71" s="103"/>
      <c r="S71" s="103"/>
      <c r="T71" s="104">
        <f t="shared" si="21"/>
        <v>0</v>
      </c>
      <c r="U71" s="105"/>
      <c r="V71" s="106" t="str">
        <f t="shared" si="22"/>
        <v/>
      </c>
      <c r="W71" s="107" t="str">
        <f t="shared" si="23"/>
        <v/>
      </c>
      <c r="Y71" s="104" t="s">
        <v>31</v>
      </c>
      <c r="Z71" s="103">
        <v>2160</v>
      </c>
      <c r="AA71" s="103">
        <v>50</v>
      </c>
      <c r="AB71" s="104">
        <f t="shared" si="24"/>
        <v>2.66</v>
      </c>
      <c r="AC71" s="105">
        <v>2.5231481481481483E-2</v>
      </c>
      <c r="AD71" s="106">
        <f t="shared" si="25"/>
        <v>9.485519353940406E-3</v>
      </c>
      <c r="AE71" s="107">
        <f t="shared" si="26"/>
        <v>2.2298267035109141</v>
      </c>
      <c r="AG71" s="104" t="s">
        <v>31</v>
      </c>
      <c r="AH71" s="103">
        <v>2100</v>
      </c>
      <c r="AI71" s="103">
        <v>30</v>
      </c>
      <c r="AJ71" s="104">
        <f t="shared" si="27"/>
        <v>2.4</v>
      </c>
      <c r="AK71" s="105">
        <v>2.1099537037037035E-2</v>
      </c>
      <c r="AL71" s="106">
        <f t="shared" si="28"/>
        <v>8.7914737654320989E-3</v>
      </c>
      <c r="AM71" s="107">
        <f t="shared" si="29"/>
        <v>2.8316062738964201</v>
      </c>
    </row>
    <row r="72" spans="1:39" x14ac:dyDescent="0.3">
      <c r="A72" s="102" t="s">
        <v>32</v>
      </c>
      <c r="B72" s="103">
        <v>2610</v>
      </c>
      <c r="C72" s="103">
        <v>45</v>
      </c>
      <c r="D72" s="104">
        <f t="shared" si="15"/>
        <v>3.06</v>
      </c>
      <c r="E72" s="105">
        <v>1.744212962962963E-2</v>
      </c>
      <c r="F72" s="106">
        <f t="shared" si="16"/>
        <v>5.7000423626240625E-3</v>
      </c>
      <c r="G72" s="107">
        <f t="shared" si="17"/>
        <v>1.4376161068434001</v>
      </c>
      <c r="I72" s="102" t="s">
        <v>32</v>
      </c>
      <c r="J72" s="103">
        <v>2170</v>
      </c>
      <c r="K72" s="103">
        <v>80</v>
      </c>
      <c r="L72" s="104">
        <f t="shared" si="18"/>
        <v>2.97</v>
      </c>
      <c r="M72" s="105">
        <v>1.8425925925925925E-2</v>
      </c>
      <c r="N72" s="106">
        <f t="shared" si="19"/>
        <v>6.2040154632747218E-3</v>
      </c>
      <c r="O72" s="107">
        <f t="shared" si="20"/>
        <v>2.1047717038954716</v>
      </c>
      <c r="Q72" s="104" t="s">
        <v>32</v>
      </c>
      <c r="R72" s="103"/>
      <c r="S72" s="103"/>
      <c r="T72" s="104">
        <f t="shared" si="21"/>
        <v>0</v>
      </c>
      <c r="U72" s="105"/>
      <c r="V72" s="106" t="str">
        <f t="shared" si="22"/>
        <v/>
      </c>
      <c r="W72" s="107" t="str">
        <f t="shared" si="23"/>
        <v/>
      </c>
      <c r="Y72" s="104" t="s">
        <v>32</v>
      </c>
      <c r="Z72" s="103">
        <v>2480</v>
      </c>
      <c r="AA72" s="103">
        <v>70</v>
      </c>
      <c r="AB72" s="104">
        <f t="shared" si="24"/>
        <v>3.18</v>
      </c>
      <c r="AC72" s="105">
        <v>2.5798611111111112E-2</v>
      </c>
      <c r="AD72" s="106">
        <f t="shared" si="25"/>
        <v>8.1127707896575824E-3</v>
      </c>
      <c r="AE72" s="107">
        <f t="shared" si="26"/>
        <v>1.9071251948610439</v>
      </c>
      <c r="AG72" s="104" t="s">
        <v>32</v>
      </c>
      <c r="AH72" s="103">
        <v>2500</v>
      </c>
      <c r="AI72" s="103">
        <v>60</v>
      </c>
      <c r="AJ72" s="104">
        <f t="shared" si="27"/>
        <v>3.1</v>
      </c>
      <c r="AK72" s="105">
        <v>1.9618055555555555E-2</v>
      </c>
      <c r="AL72" s="106">
        <f t="shared" si="28"/>
        <v>6.3284050179211468E-3</v>
      </c>
      <c r="AM72" s="107">
        <f t="shared" si="29"/>
        <v>2.0382875306939354</v>
      </c>
    </row>
    <row r="73" spans="1:39" x14ac:dyDescent="0.3">
      <c r="A73" s="102" t="s">
        <v>47</v>
      </c>
      <c r="B73" s="103">
        <v>2110</v>
      </c>
      <c r="C73" s="103">
        <v>35</v>
      </c>
      <c r="D73" s="104">
        <f t="shared" si="15"/>
        <v>2.46</v>
      </c>
      <c r="E73" s="105">
        <v>1.8356481481481481E-2</v>
      </c>
      <c r="F73" s="106">
        <f t="shared" si="16"/>
        <v>7.4619843420656428E-3</v>
      </c>
      <c r="G73" s="107">
        <f t="shared" si="17"/>
        <v>1.8819980969805179</v>
      </c>
      <c r="I73" s="102" t="s">
        <v>47</v>
      </c>
      <c r="J73" s="103">
        <v>1790</v>
      </c>
      <c r="K73" s="103">
        <v>40</v>
      </c>
      <c r="L73" s="104">
        <f t="shared" si="18"/>
        <v>2.19</v>
      </c>
      <c r="M73" s="105">
        <v>2.0613425925925924E-2</v>
      </c>
      <c r="N73" s="106">
        <f t="shared" si="19"/>
        <v>9.4125232538474542E-3</v>
      </c>
      <c r="O73" s="107">
        <f t="shared" si="20"/>
        <v>3.1932887215112005</v>
      </c>
      <c r="Q73" s="104" t="s">
        <v>47</v>
      </c>
      <c r="R73" s="103"/>
      <c r="S73" s="103"/>
      <c r="T73" s="104">
        <f t="shared" si="21"/>
        <v>0</v>
      </c>
      <c r="U73" s="105"/>
      <c r="V73" s="106" t="str">
        <f t="shared" si="22"/>
        <v/>
      </c>
      <c r="W73" s="107" t="str">
        <f t="shared" si="23"/>
        <v/>
      </c>
      <c r="Y73" s="104" t="s">
        <v>47</v>
      </c>
      <c r="Z73" s="103">
        <v>2160</v>
      </c>
      <c r="AA73" s="103">
        <v>50</v>
      </c>
      <c r="AB73" s="104">
        <f t="shared" si="24"/>
        <v>2.66</v>
      </c>
      <c r="AC73" s="105">
        <v>4.1296296296296296E-2</v>
      </c>
      <c r="AD73" s="106">
        <f t="shared" si="25"/>
        <v>1.5524923419660261E-2</v>
      </c>
      <c r="AE73" s="107">
        <f t="shared" si="26"/>
        <v>3.6495512284985967</v>
      </c>
      <c r="AG73" s="104" t="s">
        <v>47</v>
      </c>
      <c r="AH73" s="103">
        <v>2100</v>
      </c>
      <c r="AI73" s="103">
        <v>30</v>
      </c>
      <c r="AJ73" s="104">
        <f t="shared" si="27"/>
        <v>2.4</v>
      </c>
      <c r="AK73" s="105">
        <v>2.3611111111111114E-2</v>
      </c>
      <c r="AL73" s="106">
        <f t="shared" si="28"/>
        <v>9.837962962962965E-3</v>
      </c>
      <c r="AM73" s="107">
        <f t="shared" si="29"/>
        <v>3.1686652763295107</v>
      </c>
    </row>
    <row r="74" spans="1:39" x14ac:dyDescent="0.3">
      <c r="A74" s="102" t="s">
        <v>46</v>
      </c>
      <c r="B74" s="103">
        <v>2610</v>
      </c>
      <c r="C74" s="103">
        <v>45</v>
      </c>
      <c r="D74" s="104">
        <f t="shared" si="15"/>
        <v>3.06</v>
      </c>
      <c r="E74" s="108">
        <v>2.6099537037037039E-2</v>
      </c>
      <c r="F74" s="106">
        <f t="shared" si="16"/>
        <v>8.5292604696199474E-3</v>
      </c>
      <c r="G74" s="107">
        <f t="shared" si="17"/>
        <v>2.1511773861525332</v>
      </c>
      <c r="I74" s="102" t="s">
        <v>46</v>
      </c>
      <c r="J74" s="103">
        <v>2170</v>
      </c>
      <c r="K74" s="103">
        <v>80</v>
      </c>
      <c r="L74" s="104">
        <f t="shared" si="18"/>
        <v>2.97</v>
      </c>
      <c r="M74" s="105">
        <v>1.5092592592592593E-2</v>
      </c>
      <c r="N74" s="106">
        <f t="shared" si="19"/>
        <v>5.0816810076069335E-3</v>
      </c>
      <c r="O74" s="107">
        <f t="shared" si="20"/>
        <v>1.7240089835927734</v>
      </c>
      <c r="Q74" s="104" t="s">
        <v>46</v>
      </c>
      <c r="R74" s="103"/>
      <c r="S74" s="103"/>
      <c r="T74" s="104">
        <f t="shared" si="21"/>
        <v>0</v>
      </c>
      <c r="U74" s="108"/>
      <c r="V74" s="106" t="str">
        <f t="shared" si="22"/>
        <v/>
      </c>
      <c r="W74" s="107" t="str">
        <f t="shared" si="23"/>
        <v/>
      </c>
      <c r="Y74" s="104" t="s">
        <v>46</v>
      </c>
      <c r="Z74" s="103">
        <v>2480</v>
      </c>
      <c r="AA74" s="103">
        <v>70</v>
      </c>
      <c r="AB74" s="104">
        <f t="shared" si="24"/>
        <v>3.18</v>
      </c>
      <c r="AC74" s="108">
        <v>2.0648148148148145E-2</v>
      </c>
      <c r="AD74" s="106">
        <f t="shared" si="25"/>
        <v>6.4931283484742589E-3</v>
      </c>
      <c r="AE74" s="107">
        <f t="shared" si="26"/>
        <v>1.5263846333028719</v>
      </c>
      <c r="AG74" s="104" t="s">
        <v>46</v>
      </c>
      <c r="AH74" s="103">
        <v>2500</v>
      </c>
      <c r="AI74" s="103">
        <v>60</v>
      </c>
      <c r="AJ74" s="104">
        <f t="shared" si="27"/>
        <v>3.1</v>
      </c>
      <c r="AK74" s="105">
        <v>1.8553240740740738E-2</v>
      </c>
      <c r="AL74" s="106">
        <f t="shared" si="28"/>
        <v>5.9849163679808835E-3</v>
      </c>
      <c r="AM74" s="107">
        <f t="shared" si="29"/>
        <v>1.9276548151636448</v>
      </c>
    </row>
    <row r="75" spans="1:39" x14ac:dyDescent="0.3">
      <c r="A75" s="109" t="s">
        <v>53</v>
      </c>
      <c r="B75" s="103">
        <v>2110</v>
      </c>
      <c r="C75" s="103">
        <v>35</v>
      </c>
      <c r="D75" s="104">
        <f t="shared" si="15"/>
        <v>2.46</v>
      </c>
      <c r="E75" s="108"/>
      <c r="F75" s="106">
        <f t="shared" si="16"/>
        <v>0</v>
      </c>
      <c r="G75" s="107">
        <f t="shared" si="17"/>
        <v>0</v>
      </c>
      <c r="I75" s="109" t="s">
        <v>53</v>
      </c>
      <c r="J75" s="103">
        <v>1790</v>
      </c>
      <c r="K75" s="103">
        <v>40</v>
      </c>
      <c r="L75" s="104">
        <f t="shared" si="18"/>
        <v>2.19</v>
      </c>
      <c r="M75" s="105">
        <v>2.5347222222222222E-2</v>
      </c>
      <c r="N75" s="106">
        <f t="shared" si="19"/>
        <v>1.1574074074074075E-2</v>
      </c>
      <c r="O75" s="107">
        <f t="shared" si="20"/>
        <v>3.9266155531215778</v>
      </c>
      <c r="Q75" s="110" t="s">
        <v>53</v>
      </c>
      <c r="R75" s="111"/>
      <c r="S75" s="111"/>
      <c r="T75" s="110">
        <f t="shared" si="21"/>
        <v>0</v>
      </c>
      <c r="U75" s="112"/>
      <c r="V75" s="113" t="str">
        <f t="shared" si="22"/>
        <v/>
      </c>
      <c r="W75" s="114" t="str">
        <f t="shared" si="23"/>
        <v/>
      </c>
      <c r="Y75" s="110" t="s">
        <v>53</v>
      </c>
      <c r="Z75" s="111">
        <v>2160</v>
      </c>
      <c r="AA75" s="111">
        <v>50</v>
      </c>
      <c r="AB75" s="104">
        <f t="shared" si="24"/>
        <v>2.66</v>
      </c>
      <c r="AC75" s="112">
        <v>4.7025462962962963E-2</v>
      </c>
      <c r="AD75" s="106">
        <f t="shared" si="25"/>
        <v>1.7678745474798106E-2</v>
      </c>
      <c r="AE75" s="107">
        <f t="shared" si="26"/>
        <v>4.1558650900756158</v>
      </c>
      <c r="AG75" s="110" t="s">
        <v>53</v>
      </c>
      <c r="AH75" s="111">
        <v>2100</v>
      </c>
      <c r="AI75" s="111">
        <v>30</v>
      </c>
      <c r="AJ75" s="110">
        <f t="shared" si="27"/>
        <v>2.4</v>
      </c>
      <c r="AK75" s="112">
        <v>3.4780092592592592E-2</v>
      </c>
      <c r="AL75" s="113">
        <f t="shared" si="28"/>
        <v>1.449170524691358E-2</v>
      </c>
      <c r="AM75" s="114">
        <f t="shared" si="29"/>
        <v>4.6675682134167538</v>
      </c>
    </row>
    <row r="76" spans="1:39" x14ac:dyDescent="0.3">
      <c r="A76" s="102" t="s">
        <v>48</v>
      </c>
      <c r="B76" s="103">
        <v>2610</v>
      </c>
      <c r="C76" s="103">
        <v>45</v>
      </c>
      <c r="D76" s="104">
        <f t="shared" si="15"/>
        <v>3.06</v>
      </c>
      <c r="E76" s="108">
        <v>3.4166666666666665E-2</v>
      </c>
      <c r="F76" s="106">
        <f t="shared" si="16"/>
        <v>1.1165577342047929E-2</v>
      </c>
      <c r="G76" s="107">
        <f t="shared" si="17"/>
        <v>2.8160867600542248</v>
      </c>
      <c r="I76" s="102" t="s">
        <v>48</v>
      </c>
      <c r="J76" s="103">
        <v>2170</v>
      </c>
      <c r="K76" s="103">
        <v>80</v>
      </c>
      <c r="L76" s="104">
        <f t="shared" si="18"/>
        <v>2.97</v>
      </c>
      <c r="M76" s="105">
        <v>1.9155092592592592E-2</v>
      </c>
      <c r="N76" s="106">
        <f t="shared" si="19"/>
        <v>6.4495261254520504E-3</v>
      </c>
      <c r="O76" s="107">
        <f t="shared" si="20"/>
        <v>2.1880635489616869</v>
      </c>
      <c r="Q76" s="104" t="s">
        <v>48</v>
      </c>
      <c r="R76" s="103"/>
      <c r="S76" s="103"/>
      <c r="T76" s="104">
        <f t="shared" si="21"/>
        <v>0</v>
      </c>
      <c r="U76" s="108"/>
      <c r="V76" s="106" t="str">
        <f t="shared" si="22"/>
        <v/>
      </c>
      <c r="W76" s="107" t="str">
        <f t="shared" si="23"/>
        <v/>
      </c>
      <c r="Y76" s="104" t="s">
        <v>48</v>
      </c>
      <c r="Z76" s="103">
        <v>2480</v>
      </c>
      <c r="AA76" s="103">
        <v>70</v>
      </c>
      <c r="AB76" s="104">
        <f t="shared" si="24"/>
        <v>3.18</v>
      </c>
      <c r="AC76" s="115">
        <v>7.795138888888889E-2</v>
      </c>
      <c r="AD76" s="106">
        <f t="shared" si="25"/>
        <v>2.4513015373864428E-2</v>
      </c>
      <c r="AE76" s="106">
        <f t="shared" si="26"/>
        <v>5.7624442294253608</v>
      </c>
      <c r="AG76" s="104" t="s">
        <v>48</v>
      </c>
      <c r="AH76" s="103">
        <v>2500</v>
      </c>
      <c r="AI76" s="103">
        <v>60</v>
      </c>
      <c r="AJ76" s="104">
        <f t="shared" si="27"/>
        <v>3.1</v>
      </c>
      <c r="AK76" s="105">
        <v>3.5092592592592592E-2</v>
      </c>
      <c r="AL76" s="106">
        <f t="shared" si="28"/>
        <v>1.1320191158900835E-2</v>
      </c>
      <c r="AM76" s="107">
        <f t="shared" si="29"/>
        <v>3.646069494433045</v>
      </c>
    </row>
    <row r="80" spans="1:39" x14ac:dyDescent="0.3">
      <c r="A80" s="116"/>
      <c r="B80" s="117">
        <v>2023</v>
      </c>
      <c r="C80" s="117">
        <v>2023</v>
      </c>
      <c r="D80" s="117">
        <v>2023</v>
      </c>
      <c r="E80" s="117">
        <v>2023</v>
      </c>
      <c r="F80" s="117">
        <v>2023</v>
      </c>
      <c r="G80" s="117">
        <v>2023</v>
      </c>
      <c r="H80" s="117">
        <v>2023</v>
      </c>
      <c r="I80" s="117">
        <v>2023</v>
      </c>
      <c r="J80" s="117">
        <v>2023</v>
      </c>
      <c r="K80" s="117">
        <v>2023</v>
      </c>
    </row>
    <row r="81" spans="1:11" x14ac:dyDescent="0.3">
      <c r="A81" s="118" t="s">
        <v>49</v>
      </c>
      <c r="B81" s="118" t="s">
        <v>74</v>
      </c>
      <c r="C81" s="118" t="s">
        <v>75</v>
      </c>
      <c r="D81" s="118" t="s">
        <v>76</v>
      </c>
      <c r="E81" s="118" t="s">
        <v>77</v>
      </c>
      <c r="F81" s="118" t="s">
        <v>42</v>
      </c>
      <c r="G81" s="118" t="s">
        <v>50</v>
      </c>
      <c r="H81" s="118" t="s">
        <v>78</v>
      </c>
      <c r="I81" s="118" t="s">
        <v>79</v>
      </c>
      <c r="J81" s="118" t="s">
        <v>80</v>
      </c>
      <c r="K81" s="118" t="s">
        <v>81</v>
      </c>
    </row>
    <row r="82" spans="1:11" x14ac:dyDescent="0.3">
      <c r="A82" s="104" t="s">
        <v>6</v>
      </c>
      <c r="B82" s="119">
        <f t="shared" ref="B82:B115" si="30">IF(G5="","-",G5)</f>
        <v>1.5946767961570596</v>
      </c>
      <c r="C82" s="119">
        <f t="shared" ref="C82:C115" si="31">IF(O5="","-",O5)</f>
        <v>1.5509467488477986</v>
      </c>
      <c r="D82" s="119" t="str">
        <f t="shared" ref="D82:D115" si="32">IF(W5="","-",W5)</f>
        <v>-</v>
      </c>
      <c r="E82" s="119">
        <f t="shared" ref="E82:E115" si="33">IF(AE5="","-",AE5)</f>
        <v>1.245934281992676</v>
      </c>
      <c r="F82" s="119" t="str">
        <f t="shared" ref="F82:F115" si="34">IF(AM5="","-",AM5)</f>
        <v>-</v>
      </c>
      <c r="G82" s="119" t="str">
        <f t="shared" ref="G82:G115" si="35">IF(AM43="","-",AM43)</f>
        <v>-</v>
      </c>
      <c r="H82" s="119">
        <f>IF(G43="","-",G43)</f>
        <v>2.0445813087275151</v>
      </c>
      <c r="I82" s="119">
        <f t="shared" ref="I82:I115" si="36">IF(O43="","-",O43)</f>
        <v>1.4462226008410748</v>
      </c>
      <c r="J82" s="119" t="str">
        <f t="shared" ref="J82:J115" si="37">IF(W43="","-",W43)</f>
        <v>-</v>
      </c>
      <c r="K82" s="119">
        <f>IF(AE43="","-",AE43)</f>
        <v>0.82584213172448462</v>
      </c>
    </row>
    <row r="83" spans="1:11" x14ac:dyDescent="0.3">
      <c r="A83" s="104" t="s">
        <v>7</v>
      </c>
      <c r="B83" s="119">
        <f t="shared" si="30"/>
        <v>1.1184645641882485</v>
      </c>
      <c r="C83" s="119">
        <f t="shared" si="31"/>
        <v>1.3272808040424233</v>
      </c>
      <c r="D83" s="119" t="str">
        <f t="shared" si="32"/>
        <v>-</v>
      </c>
      <c r="E83" s="119">
        <f t="shared" si="33"/>
        <v>1.9206311288063111</v>
      </c>
      <c r="F83" s="119" t="str">
        <f t="shared" si="34"/>
        <v>-</v>
      </c>
      <c r="G83" s="119" t="str">
        <f t="shared" si="35"/>
        <v>-</v>
      </c>
      <c r="H83" s="119">
        <f t="shared" ref="H83:H115" si="38">IF(G44="","-",G44)</f>
        <v>0.94781119423384819</v>
      </c>
      <c r="I83" s="119">
        <f t="shared" si="36"/>
        <v>1.3492691303936282</v>
      </c>
      <c r="J83" s="119" t="str">
        <f t="shared" si="37"/>
        <v>-</v>
      </c>
      <c r="K83" s="119">
        <f t="shared" ref="K83:K115" si="39">IF(AE44="","-",AE44)</f>
        <v>0.79863415451650732</v>
      </c>
    </row>
    <row r="84" spans="1:11" x14ac:dyDescent="0.3">
      <c r="A84" s="104" t="s">
        <v>8</v>
      </c>
      <c r="B84" s="119">
        <f t="shared" si="30"/>
        <v>1.7954009653213152</v>
      </c>
      <c r="C84" s="119">
        <f t="shared" si="31"/>
        <v>1.4546860428053692</v>
      </c>
      <c r="D84" s="119" t="str">
        <f t="shared" si="32"/>
        <v>-</v>
      </c>
      <c r="E84" s="119">
        <f t="shared" si="33"/>
        <v>1.0462664602226646</v>
      </c>
      <c r="F84" s="119">
        <f t="shared" si="34"/>
        <v>1.6059912004205219</v>
      </c>
      <c r="G84" s="119">
        <f t="shared" si="35"/>
        <v>1.2376433785192911</v>
      </c>
      <c r="H84" s="119">
        <f t="shared" si="38"/>
        <v>1.189052568157855</v>
      </c>
      <c r="I84" s="119">
        <f t="shared" si="36"/>
        <v>1.3808008446562663</v>
      </c>
      <c r="J84" s="119" t="str">
        <f t="shared" si="37"/>
        <v>-</v>
      </c>
      <c r="K84" s="119">
        <f t="shared" si="39"/>
        <v>1.0622688973752805</v>
      </c>
    </row>
    <row r="85" spans="1:11" x14ac:dyDescent="0.3">
      <c r="A85" s="104" t="s">
        <v>9</v>
      </c>
      <c r="B85" s="119">
        <f t="shared" si="30"/>
        <v>1.2465325033652381</v>
      </c>
      <c r="C85" s="119">
        <f t="shared" si="31"/>
        <v>1.2036353870308942</v>
      </c>
      <c r="D85" s="119" t="str">
        <f t="shared" si="32"/>
        <v>-</v>
      </c>
      <c r="E85" s="119">
        <f t="shared" si="33"/>
        <v>0.97092678610926775</v>
      </c>
      <c r="F85" s="119">
        <f t="shared" si="34"/>
        <v>1.3527200805958961</v>
      </c>
      <c r="G85" s="119">
        <f t="shared" si="35"/>
        <v>0.98415015641293013</v>
      </c>
      <c r="H85" s="119">
        <f t="shared" si="38"/>
        <v>1.1423467389667119</v>
      </c>
      <c r="I85" s="119">
        <f t="shared" si="36"/>
        <v>1.2652427893391749</v>
      </c>
      <c r="J85" s="119" t="str">
        <f t="shared" si="37"/>
        <v>-</v>
      </c>
      <c r="K85" s="119">
        <f t="shared" si="39"/>
        <v>0.9735052837889715</v>
      </c>
    </row>
    <row r="86" spans="1:11" x14ac:dyDescent="0.3">
      <c r="A86" s="104" t="s">
        <v>10</v>
      </c>
      <c r="B86" s="119">
        <f t="shared" si="30"/>
        <v>1.6969230612171979</v>
      </c>
      <c r="C86" s="119">
        <f t="shared" si="31"/>
        <v>1.362501001407693</v>
      </c>
      <c r="D86" s="119" t="str">
        <f t="shared" si="32"/>
        <v>-</v>
      </c>
      <c r="E86" s="119">
        <f t="shared" si="33"/>
        <v>1.2001701373980247</v>
      </c>
      <c r="F86" s="119">
        <f t="shared" si="34"/>
        <v>1.3117354819855553</v>
      </c>
      <c r="G86" s="119">
        <f t="shared" si="35"/>
        <v>1.3477580813347239</v>
      </c>
      <c r="H86" s="119">
        <f t="shared" si="38"/>
        <v>1.2382994522811066</v>
      </c>
      <c r="I86" s="119">
        <f t="shared" si="36"/>
        <v>1.3817241521833474</v>
      </c>
      <c r="J86" s="119" t="str">
        <f t="shared" si="37"/>
        <v>-</v>
      </c>
      <c r="K86" s="119">
        <f t="shared" si="39"/>
        <v>1.0555383928877904</v>
      </c>
    </row>
    <row r="87" spans="1:11" x14ac:dyDescent="0.3">
      <c r="A87" s="104" t="s">
        <v>11</v>
      </c>
      <c r="B87" s="119">
        <f t="shared" si="30"/>
        <v>1.3020410739077912</v>
      </c>
      <c r="C87" s="119">
        <f t="shared" si="31"/>
        <v>1.3147290707958326</v>
      </c>
      <c r="D87" s="119" t="str">
        <f t="shared" si="32"/>
        <v>-</v>
      </c>
      <c r="E87" s="119">
        <f t="shared" si="33"/>
        <v>1.0658692961113247</v>
      </c>
      <c r="F87" s="119">
        <f t="shared" si="34"/>
        <v>1.207754114581445</v>
      </c>
      <c r="G87" s="119">
        <f t="shared" si="35"/>
        <v>1.1843065693430659</v>
      </c>
      <c r="H87" s="119">
        <f t="shared" si="38"/>
        <v>1.070884001475203</v>
      </c>
      <c r="I87" s="119">
        <f t="shared" si="36"/>
        <v>1.3191779286077741</v>
      </c>
      <c r="J87" s="119" t="str">
        <f t="shared" si="37"/>
        <v>-</v>
      </c>
      <c r="K87" s="119">
        <f t="shared" si="39"/>
        <v>1.1032542548055673</v>
      </c>
    </row>
    <row r="88" spans="1:11" x14ac:dyDescent="0.3">
      <c r="A88" s="104" t="s">
        <v>12</v>
      </c>
      <c r="B88" s="119">
        <f t="shared" si="30"/>
        <v>1.2744959359324506</v>
      </c>
      <c r="C88" s="119">
        <f t="shared" si="31"/>
        <v>1.3677587435790302</v>
      </c>
      <c r="D88" s="119" t="str">
        <f t="shared" si="32"/>
        <v>-</v>
      </c>
      <c r="E88" s="119">
        <f t="shared" si="33"/>
        <v>1.1633174937539801</v>
      </c>
      <c r="F88" s="119">
        <f t="shared" si="34"/>
        <v>1.3514850420457234</v>
      </c>
      <c r="G88" s="119">
        <f t="shared" si="35"/>
        <v>1.5724713242961421</v>
      </c>
      <c r="H88" s="119">
        <f t="shared" si="38"/>
        <v>1.0926293840106833</v>
      </c>
      <c r="I88" s="119">
        <f t="shared" si="36"/>
        <v>1.4309391449650599</v>
      </c>
      <c r="J88" s="119" t="str">
        <f t="shared" si="37"/>
        <v>-</v>
      </c>
      <c r="K88" s="119">
        <f t="shared" si="39"/>
        <v>1.2807846089096089</v>
      </c>
    </row>
    <row r="89" spans="1:11" x14ac:dyDescent="0.3">
      <c r="A89" s="104" t="s">
        <v>13</v>
      </c>
      <c r="B89" s="119">
        <f t="shared" si="30"/>
        <v>1.2341762490389874</v>
      </c>
      <c r="C89" s="119">
        <f t="shared" si="31"/>
        <v>1.1526536402490304</v>
      </c>
      <c r="D89" s="119" t="str">
        <f t="shared" si="32"/>
        <v>-</v>
      </c>
      <c r="E89" s="119">
        <f t="shared" si="33"/>
        <v>1.0616692258235314</v>
      </c>
      <c r="F89" s="119">
        <f t="shared" si="34"/>
        <v>1.1761500463147072</v>
      </c>
      <c r="G89" s="119">
        <f t="shared" si="35"/>
        <v>1.2648346930012881</v>
      </c>
      <c r="H89" s="119">
        <f t="shared" si="38"/>
        <v>0.97656360854066138</v>
      </c>
      <c r="I89" s="119">
        <f t="shared" si="36"/>
        <v>1.0890635513926887</v>
      </c>
      <c r="J89" s="119" t="str">
        <f t="shared" si="37"/>
        <v>-</v>
      </c>
      <c r="K89" s="119">
        <f t="shared" si="39"/>
        <v>0.98104534558279033</v>
      </c>
    </row>
    <row r="90" spans="1:11" x14ac:dyDescent="0.3">
      <c r="A90" s="104" t="s">
        <v>14</v>
      </c>
      <c r="B90" s="119">
        <f t="shared" si="30"/>
        <v>1.4169603446675436</v>
      </c>
      <c r="C90" s="119">
        <f t="shared" si="31"/>
        <v>1.4486149982119803</v>
      </c>
      <c r="D90" s="119" t="str">
        <f t="shared" si="32"/>
        <v>-</v>
      </c>
      <c r="E90" s="119">
        <f t="shared" si="33"/>
        <v>1.0840513587195495</v>
      </c>
      <c r="F90" s="119">
        <f t="shared" si="34"/>
        <v>1.5821778012864292</v>
      </c>
      <c r="G90" s="119">
        <f t="shared" si="35"/>
        <v>1.4885656754521595</v>
      </c>
      <c r="H90" s="119">
        <f t="shared" si="38"/>
        <v>1.2601475343454556</v>
      </c>
      <c r="I90" s="119">
        <f t="shared" si="36"/>
        <v>1.3691260838307171</v>
      </c>
      <c r="J90" s="119" t="str">
        <f t="shared" si="37"/>
        <v>-</v>
      </c>
      <c r="K90" s="119">
        <f t="shared" si="39"/>
        <v>1.1391073124406459</v>
      </c>
    </row>
    <row r="91" spans="1:11" x14ac:dyDescent="0.3">
      <c r="A91" s="104" t="s">
        <v>15</v>
      </c>
      <c r="B91" s="119">
        <f t="shared" si="30"/>
        <v>1.2409983692436466</v>
      </c>
      <c r="C91" s="119">
        <f t="shared" si="31"/>
        <v>1.2145060802931866</v>
      </c>
      <c r="D91" s="119" t="str">
        <f t="shared" si="32"/>
        <v>-</v>
      </c>
      <c r="E91" s="119">
        <f t="shared" si="33"/>
        <v>0.98219464282194624</v>
      </c>
      <c r="F91" s="119">
        <f t="shared" si="34"/>
        <v>1.268141227635555</v>
      </c>
      <c r="G91" s="119">
        <f t="shared" si="35"/>
        <v>1.1916126399782383</v>
      </c>
      <c r="H91" s="119">
        <f t="shared" si="38"/>
        <v>1.169217963705572</v>
      </c>
      <c r="I91" s="119">
        <f t="shared" si="36"/>
        <v>1.0939367076087871</v>
      </c>
      <c r="J91" s="119" t="str">
        <f t="shared" si="37"/>
        <v>-</v>
      </c>
      <c r="K91" s="119">
        <f t="shared" si="39"/>
        <v>1.0221492877492877</v>
      </c>
    </row>
    <row r="92" spans="1:11" x14ac:dyDescent="0.3">
      <c r="A92" s="104" t="s">
        <v>34</v>
      </c>
      <c r="B92" s="119">
        <f t="shared" si="30"/>
        <v>1.4852975780061508</v>
      </c>
      <c r="C92" s="119">
        <f t="shared" si="31"/>
        <v>1.4281475976709053</v>
      </c>
      <c r="D92" s="119" t="str">
        <f t="shared" si="32"/>
        <v>-</v>
      </c>
      <c r="E92" s="119">
        <f t="shared" si="33"/>
        <v>1.1139380250654181</v>
      </c>
      <c r="F92" s="119">
        <f t="shared" si="34"/>
        <v>1.7090403947867521</v>
      </c>
      <c r="G92" s="119">
        <f t="shared" si="35"/>
        <v>1.4654273488907268</v>
      </c>
      <c r="H92" s="119">
        <f t="shared" si="38"/>
        <v>1.3511329158866436</v>
      </c>
      <c r="I92" s="119">
        <f t="shared" si="36"/>
        <v>1.3518282179579348</v>
      </c>
      <c r="J92" s="119" t="str">
        <f t="shared" si="37"/>
        <v>-</v>
      </c>
      <c r="K92" s="119">
        <f t="shared" si="39"/>
        <v>1.5390112284229933</v>
      </c>
    </row>
    <row r="93" spans="1:11" x14ac:dyDescent="0.3">
      <c r="A93" s="104" t="s">
        <v>35</v>
      </c>
      <c r="B93" s="119">
        <f t="shared" si="30"/>
        <v>1.3945698277546341</v>
      </c>
      <c r="C93" s="119">
        <f t="shared" si="31"/>
        <v>1.0414971085885629</v>
      </c>
      <c r="D93" s="119" t="str">
        <f t="shared" si="32"/>
        <v>-</v>
      </c>
      <c r="E93" s="119">
        <f t="shared" si="33"/>
        <v>0.82300203700560171</v>
      </c>
      <c r="F93" s="119">
        <f t="shared" si="34"/>
        <v>1.3596525398200263</v>
      </c>
      <c r="G93" s="119">
        <f t="shared" si="35"/>
        <v>1.0807498753230267</v>
      </c>
      <c r="H93" s="119">
        <f t="shared" si="38"/>
        <v>1.0581134328648811</v>
      </c>
      <c r="I93" s="119">
        <f t="shared" si="36"/>
        <v>1.0092321246066662</v>
      </c>
      <c r="J93" s="119" t="str">
        <f t="shared" si="37"/>
        <v>-</v>
      </c>
      <c r="K93" s="119">
        <f t="shared" si="39"/>
        <v>1.1444763532763533</v>
      </c>
    </row>
    <row r="94" spans="1:11" x14ac:dyDescent="0.3">
      <c r="A94" s="104" t="s">
        <v>36</v>
      </c>
      <c r="B94" s="119">
        <f t="shared" si="30"/>
        <v>1.4451526543631807</v>
      </c>
      <c r="C94" s="119">
        <f t="shared" si="31"/>
        <v>1.3542627724599239</v>
      </c>
      <c r="D94" s="119" t="str">
        <f t="shared" si="32"/>
        <v>-</v>
      </c>
      <c r="E94" s="119">
        <f t="shared" si="33"/>
        <v>1.0827160907326987</v>
      </c>
      <c r="F94" s="119">
        <f t="shared" si="34"/>
        <v>1.2993487718205914</v>
      </c>
      <c r="G94" s="119">
        <f t="shared" si="35"/>
        <v>1.3248175182481756</v>
      </c>
      <c r="H94" s="119">
        <f t="shared" si="38"/>
        <v>1.3287583857624528</v>
      </c>
      <c r="I94" s="119">
        <f t="shared" si="36"/>
        <v>1.2516973044788275</v>
      </c>
      <c r="J94" s="119" t="str">
        <f t="shared" si="37"/>
        <v>-</v>
      </c>
      <c r="K94" s="119">
        <f t="shared" si="39"/>
        <v>1.3011673347956532</v>
      </c>
    </row>
    <row r="95" spans="1:11" x14ac:dyDescent="0.3">
      <c r="A95" s="104" t="s">
        <v>37</v>
      </c>
      <c r="B95" s="119">
        <f t="shared" si="30"/>
        <v>1</v>
      </c>
      <c r="C95" s="119">
        <f t="shared" si="31"/>
        <v>1</v>
      </c>
      <c r="D95" s="119" t="str">
        <f t="shared" si="32"/>
        <v>-</v>
      </c>
      <c r="E95" s="119">
        <f t="shared" si="33"/>
        <v>1</v>
      </c>
      <c r="F95" s="119">
        <f t="shared" si="34"/>
        <v>1</v>
      </c>
      <c r="G95" s="119">
        <f t="shared" si="35"/>
        <v>1</v>
      </c>
      <c r="H95" s="119">
        <f t="shared" si="38"/>
        <v>1</v>
      </c>
      <c r="I95" s="119">
        <f t="shared" si="36"/>
        <v>1</v>
      </c>
      <c r="J95" s="119" t="str">
        <f t="shared" si="37"/>
        <v>-</v>
      </c>
      <c r="K95" s="119">
        <f t="shared" si="39"/>
        <v>1</v>
      </c>
    </row>
    <row r="96" spans="1:11" x14ac:dyDescent="0.3">
      <c r="A96" s="104" t="s">
        <v>17</v>
      </c>
      <c r="B96" s="119">
        <f t="shared" si="30"/>
        <v>2.1888771007272783</v>
      </c>
      <c r="C96" s="119">
        <f t="shared" si="31"/>
        <v>1.4238193403298351</v>
      </c>
      <c r="D96" s="119" t="str">
        <f t="shared" si="32"/>
        <v>-</v>
      </c>
      <c r="E96" s="119">
        <f t="shared" si="33"/>
        <v>1.1195914777004334</v>
      </c>
      <c r="F96" s="119">
        <f t="shared" si="34"/>
        <v>1.4768080946515152</v>
      </c>
      <c r="G96" s="119">
        <f t="shared" si="35"/>
        <v>1.5705558326154963</v>
      </c>
      <c r="H96" s="119">
        <f t="shared" si="38"/>
        <v>1.3666447347942892</v>
      </c>
      <c r="I96" s="119">
        <f t="shared" si="36"/>
        <v>1.6339787301699469</v>
      </c>
      <c r="J96" s="119" t="str">
        <f t="shared" si="37"/>
        <v>-</v>
      </c>
      <c r="K96" s="119">
        <f t="shared" si="39"/>
        <v>1.4012894619831036</v>
      </c>
    </row>
    <row r="97" spans="1:11" x14ac:dyDescent="0.3">
      <c r="A97" s="104" t="s">
        <v>18</v>
      </c>
      <c r="B97" s="119">
        <f t="shared" si="30"/>
        <v>1.1291236924877479</v>
      </c>
      <c r="C97" s="119">
        <f t="shared" si="31"/>
        <v>1.3294314381270906</v>
      </c>
      <c r="D97" s="119" t="str">
        <f t="shared" si="32"/>
        <v>-</v>
      </c>
      <c r="E97" s="119">
        <f t="shared" si="33"/>
        <v>1.1114425735456754</v>
      </c>
      <c r="F97" s="119">
        <f t="shared" si="34"/>
        <v>1.654062168207566</v>
      </c>
      <c r="G97" s="119">
        <f t="shared" si="35"/>
        <v>1.199174560335083</v>
      </c>
      <c r="H97" s="119">
        <f t="shared" si="38"/>
        <v>1.0484660622157491</v>
      </c>
      <c r="I97" s="119">
        <f t="shared" si="36"/>
        <v>1.3042677792026947</v>
      </c>
      <c r="J97" s="119" t="str">
        <f t="shared" si="37"/>
        <v>-</v>
      </c>
      <c r="K97" s="119">
        <f t="shared" si="39"/>
        <v>1.0279555499783886</v>
      </c>
    </row>
    <row r="98" spans="1:11" x14ac:dyDescent="0.3">
      <c r="A98" s="104" t="s">
        <v>19</v>
      </c>
      <c r="B98" s="119">
        <f t="shared" si="30"/>
        <v>1.474599074373049</v>
      </c>
      <c r="C98" s="119">
        <f t="shared" si="31"/>
        <v>1.5231446776611695</v>
      </c>
      <c r="D98" s="119" t="str">
        <f t="shared" si="32"/>
        <v>-</v>
      </c>
      <c r="E98" s="119">
        <f t="shared" si="33"/>
        <v>1.0833774559971578</v>
      </c>
      <c r="F98" s="119">
        <f t="shared" si="34"/>
        <v>1.2354437401597289</v>
      </c>
      <c r="G98" s="119">
        <f t="shared" si="35"/>
        <v>1.5348982182527091</v>
      </c>
      <c r="H98" s="119">
        <f t="shared" si="38"/>
        <v>1.30632099459789</v>
      </c>
      <c r="I98" s="119">
        <f t="shared" si="36"/>
        <v>1.5245039647488154</v>
      </c>
      <c r="J98" s="119" t="str">
        <f t="shared" si="37"/>
        <v>-</v>
      </c>
      <c r="K98" s="119">
        <f t="shared" si="39"/>
        <v>1.2026030773622294</v>
      </c>
    </row>
    <row r="99" spans="1:11" x14ac:dyDescent="0.3">
      <c r="A99" s="104" t="s">
        <v>20</v>
      </c>
      <c r="B99" s="119">
        <f t="shared" si="30"/>
        <v>1.0452109536514098</v>
      </c>
      <c r="C99" s="119">
        <f t="shared" si="31"/>
        <v>1.4435045446865118</v>
      </c>
      <c r="D99" s="119" t="str">
        <f t="shared" si="32"/>
        <v>-</v>
      </c>
      <c r="E99" s="119">
        <f t="shared" si="33"/>
        <v>1.3596456812652067</v>
      </c>
      <c r="F99" s="119">
        <f t="shared" si="34"/>
        <v>1.2840614907732817</v>
      </c>
      <c r="G99" s="119">
        <f t="shared" si="35"/>
        <v>1.3219740450924895</v>
      </c>
      <c r="H99" s="119">
        <f t="shared" si="38"/>
        <v>1.0206399724323567</v>
      </c>
      <c r="I99" s="119">
        <f t="shared" si="36"/>
        <v>1.3503084975810049</v>
      </c>
      <c r="J99" s="119" t="str">
        <f t="shared" si="37"/>
        <v>-</v>
      </c>
      <c r="K99" s="119">
        <f t="shared" si="39"/>
        <v>1.1327040429813677</v>
      </c>
    </row>
    <row r="100" spans="1:11" x14ac:dyDescent="0.3">
      <c r="A100" s="104" t="s">
        <v>21</v>
      </c>
      <c r="B100" s="119">
        <f t="shared" si="30"/>
        <v>1.498897517016585</v>
      </c>
      <c r="C100" s="119">
        <f t="shared" si="31"/>
        <v>1.4586416676129201</v>
      </c>
      <c r="D100" s="119" t="str">
        <f t="shared" si="32"/>
        <v>-</v>
      </c>
      <c r="E100" s="119">
        <f t="shared" si="33"/>
        <v>1.6161189566062597</v>
      </c>
      <c r="F100" s="119">
        <f t="shared" si="34"/>
        <v>1.6286403327577867</v>
      </c>
      <c r="G100" s="119">
        <f t="shared" si="35"/>
        <v>1.7997671993597986</v>
      </c>
      <c r="H100" s="119">
        <f t="shared" si="38"/>
        <v>1.4220771758352719</v>
      </c>
      <c r="I100" s="119">
        <f t="shared" si="36"/>
        <v>1.5351153612551878</v>
      </c>
      <c r="J100" s="119" t="str">
        <f t="shared" si="37"/>
        <v>-</v>
      </c>
      <c r="K100" s="119">
        <f t="shared" si="39"/>
        <v>1.6725618131868132</v>
      </c>
    </row>
    <row r="101" spans="1:11" x14ac:dyDescent="0.3">
      <c r="A101" s="104" t="s">
        <v>22</v>
      </c>
      <c r="B101" s="119">
        <f t="shared" si="30"/>
        <v>1.1549531104757198</v>
      </c>
      <c r="C101" s="119">
        <f t="shared" si="31"/>
        <v>1.2353034009311132</v>
      </c>
      <c r="D101" s="119" t="str">
        <f t="shared" si="32"/>
        <v>-</v>
      </c>
      <c r="E101" s="119">
        <f t="shared" si="33"/>
        <v>1.0057391727493918</v>
      </c>
      <c r="F101" s="119">
        <f t="shared" si="34"/>
        <v>1.2973797606582964</v>
      </c>
      <c r="G101" s="119">
        <f t="shared" si="35"/>
        <v>1.328900938477581</v>
      </c>
      <c r="H101" s="119">
        <f t="shared" si="38"/>
        <v>1.1879619100586114</v>
      </c>
      <c r="I101" s="119">
        <f t="shared" si="36"/>
        <v>1.1498859491343185</v>
      </c>
      <c r="J101" s="119" t="str">
        <f t="shared" si="37"/>
        <v>-</v>
      </c>
      <c r="K101" s="119">
        <f t="shared" si="39"/>
        <v>1.1074735042735042</v>
      </c>
    </row>
    <row r="102" spans="1:11" x14ac:dyDescent="0.3">
      <c r="A102" s="104" t="s">
        <v>23</v>
      </c>
      <c r="B102" s="119">
        <f t="shared" si="30"/>
        <v>1.9598175767287069</v>
      </c>
      <c r="C102" s="119">
        <f t="shared" si="31"/>
        <v>1.5178033576279895</v>
      </c>
      <c r="D102" s="119" t="str">
        <f t="shared" si="32"/>
        <v>-</v>
      </c>
      <c r="E102" s="119">
        <f t="shared" si="33"/>
        <v>1.5666871033767302</v>
      </c>
      <c r="F102" s="119">
        <f t="shared" si="34"/>
        <v>1.7950545356962528</v>
      </c>
      <c r="G102" s="119">
        <f t="shared" si="35"/>
        <v>2.0624499842374568</v>
      </c>
      <c r="H102" s="119">
        <f t="shared" si="38"/>
        <v>1.5229848314951495</v>
      </c>
      <c r="I102" s="119">
        <f t="shared" si="36"/>
        <v>1.6371527027748201</v>
      </c>
      <c r="J102" s="119" t="str">
        <f t="shared" si="37"/>
        <v>-</v>
      </c>
      <c r="K102" s="119">
        <f t="shared" si="39"/>
        <v>1.4393505799755797</v>
      </c>
    </row>
    <row r="103" spans="1:11" x14ac:dyDescent="0.3">
      <c r="A103" s="104" t="s">
        <v>24</v>
      </c>
      <c r="B103" s="119">
        <f t="shared" si="30"/>
        <v>1.2896560650452422</v>
      </c>
      <c r="C103" s="119">
        <f t="shared" si="31"/>
        <v>1.3284147399984221</v>
      </c>
      <c r="D103" s="119" t="str">
        <f t="shared" si="32"/>
        <v>-</v>
      </c>
      <c r="E103" s="119">
        <f t="shared" si="33"/>
        <v>1.0370043795620436</v>
      </c>
      <c r="F103" s="119">
        <f t="shared" si="34"/>
        <v>1.5169141519450158</v>
      </c>
      <c r="G103" s="119">
        <f t="shared" si="35"/>
        <v>1.4034577685088636</v>
      </c>
      <c r="H103" s="119">
        <f t="shared" si="38"/>
        <v>1.1152513701090296</v>
      </c>
      <c r="I103" s="119">
        <f t="shared" si="36"/>
        <v>1.4568103942040052</v>
      </c>
      <c r="J103" s="119" t="str">
        <f t="shared" si="37"/>
        <v>-</v>
      </c>
      <c r="K103" s="119">
        <f t="shared" si="39"/>
        <v>1.0669880341880342</v>
      </c>
    </row>
    <row r="104" spans="1:11" x14ac:dyDescent="0.3">
      <c r="A104" s="104" t="s">
        <v>25</v>
      </c>
      <c r="B104" s="119">
        <f t="shared" si="30"/>
        <v>1.6778789077958054</v>
      </c>
      <c r="C104" s="119">
        <f t="shared" si="31"/>
        <v>1.4696136780094802</v>
      </c>
      <c r="D104" s="119" t="str">
        <f t="shared" si="32"/>
        <v>-</v>
      </c>
      <c r="E104" s="119">
        <f t="shared" si="33"/>
        <v>1.4235456955198935</v>
      </c>
      <c r="F104" s="119">
        <f t="shared" si="34"/>
        <v>1.8205517875990105</v>
      </c>
      <c r="G104" s="119">
        <f t="shared" si="35"/>
        <v>1.5725755995828992</v>
      </c>
      <c r="H104" s="119">
        <f t="shared" si="38"/>
        <v>1.5110159083272501</v>
      </c>
      <c r="I104" s="119">
        <f t="shared" si="36"/>
        <v>1.3694932841413501</v>
      </c>
      <c r="J104" s="119" t="str">
        <f t="shared" si="37"/>
        <v>-</v>
      </c>
      <c r="K104" s="119">
        <f t="shared" si="39"/>
        <v>1.1886705886705884</v>
      </c>
    </row>
    <row r="105" spans="1:11" x14ac:dyDescent="0.3">
      <c r="A105" s="104" t="s">
        <v>26</v>
      </c>
      <c r="B105" s="119">
        <f t="shared" si="30"/>
        <v>1.2138701845998814</v>
      </c>
      <c r="C105" s="119">
        <f t="shared" si="31"/>
        <v>1.2037284928964089</v>
      </c>
      <c r="D105" s="119" t="str">
        <f t="shared" si="32"/>
        <v>-</v>
      </c>
      <c r="E105" s="119">
        <f t="shared" si="33"/>
        <v>0.999266512373153</v>
      </c>
      <c r="F105" s="119">
        <f t="shared" si="34"/>
        <v>1.3241572195043576</v>
      </c>
      <c r="G105" s="119">
        <f t="shared" si="35"/>
        <v>1.443691345151199</v>
      </c>
      <c r="H105" s="119">
        <f t="shared" si="38"/>
        <v>1.1455007245586426</v>
      </c>
      <c r="I105" s="119">
        <f t="shared" si="36"/>
        <v>1.2682296199690963</v>
      </c>
      <c r="J105" s="119" t="str">
        <f t="shared" si="37"/>
        <v>-</v>
      </c>
      <c r="K105" s="119">
        <f t="shared" si="39"/>
        <v>1.0630503405881375</v>
      </c>
    </row>
    <row r="106" spans="1:11" x14ac:dyDescent="0.3">
      <c r="A106" s="104" t="s">
        <v>27</v>
      </c>
      <c r="B106" s="119">
        <f t="shared" si="30"/>
        <v>1.7635206437145496</v>
      </c>
      <c r="C106" s="119">
        <f t="shared" si="31"/>
        <v>1.9190859115896599</v>
      </c>
      <c r="D106" s="119" t="str">
        <f t="shared" si="32"/>
        <v>-</v>
      </c>
      <c r="E106" s="119">
        <f t="shared" si="33"/>
        <v>1.4841520964182648</v>
      </c>
      <c r="F106" s="119">
        <f t="shared" si="34"/>
        <v>1.824653977296169</v>
      </c>
      <c r="G106" s="119">
        <f t="shared" si="35"/>
        <v>2.1220020855057351</v>
      </c>
      <c r="H106" s="119">
        <f t="shared" si="38"/>
        <v>1.8871325616693893</v>
      </c>
      <c r="I106" s="119">
        <f t="shared" si="36"/>
        <v>1.6464230126246613</v>
      </c>
      <c r="J106" s="119" t="str">
        <f t="shared" si="37"/>
        <v>-</v>
      </c>
      <c r="K106" s="119">
        <f t="shared" si="39"/>
        <v>1.4741776741776742</v>
      </c>
    </row>
    <row r="107" spans="1:11" x14ac:dyDescent="0.3">
      <c r="A107" s="104" t="s">
        <v>28</v>
      </c>
      <c r="B107" s="119">
        <f t="shared" si="30"/>
        <v>1.245411593068118</v>
      </c>
      <c r="C107" s="119">
        <f t="shared" si="31"/>
        <v>1.3414832762190336</v>
      </c>
      <c r="D107" s="119" t="str">
        <f t="shared" si="32"/>
        <v>-</v>
      </c>
      <c r="E107" s="119">
        <f t="shared" si="33"/>
        <v>1.1629640179613474</v>
      </c>
      <c r="F107" s="119">
        <f t="shared" si="34"/>
        <v>1.5656357968698802</v>
      </c>
      <c r="G107" s="119">
        <f t="shared" si="35"/>
        <v>1.6648201251303441</v>
      </c>
      <c r="H107" s="119">
        <f t="shared" si="38"/>
        <v>1.1594333876893457</v>
      </c>
      <c r="I107" s="119">
        <f t="shared" si="36"/>
        <v>1.4026369983155562</v>
      </c>
      <c r="J107" s="119" t="str">
        <f t="shared" si="37"/>
        <v>-</v>
      </c>
      <c r="K107" s="119">
        <f t="shared" si="39"/>
        <v>1.3016343307919982</v>
      </c>
    </row>
    <row r="108" spans="1:11" x14ac:dyDescent="0.3">
      <c r="A108" s="104" t="s">
        <v>29</v>
      </c>
      <c r="B108" s="119">
        <f t="shared" si="30"/>
        <v>2.2325111023171966</v>
      </c>
      <c r="C108" s="119">
        <f t="shared" si="31"/>
        <v>1.8115336271258311</v>
      </c>
      <c r="D108" s="119" t="str">
        <f t="shared" si="32"/>
        <v>-</v>
      </c>
      <c r="E108" s="119">
        <f t="shared" si="33"/>
        <v>1.6406011778070848</v>
      </c>
      <c r="F108" s="119">
        <f t="shared" si="34"/>
        <v>2.1429838977956801</v>
      </c>
      <c r="G108" s="119">
        <f t="shared" si="35"/>
        <v>2.1506777893639208</v>
      </c>
      <c r="H108" s="119">
        <f t="shared" si="38"/>
        <v>1.9554323519529124</v>
      </c>
      <c r="I108" s="119">
        <f t="shared" si="36"/>
        <v>1.6478007724678618</v>
      </c>
      <c r="J108" s="119" t="str">
        <f t="shared" si="37"/>
        <v>-</v>
      </c>
      <c r="K108" s="119">
        <f t="shared" si="39"/>
        <v>1.5709956709956709</v>
      </c>
    </row>
    <row r="109" spans="1:11" x14ac:dyDescent="0.3">
      <c r="A109" s="104" t="s">
        <v>30</v>
      </c>
      <c r="B109" s="119">
        <f t="shared" si="30"/>
        <v>1.4786214535002393</v>
      </c>
      <c r="C109" s="119">
        <f t="shared" si="31"/>
        <v>1.466231170129221</v>
      </c>
      <c r="D109" s="119" t="str">
        <f t="shared" si="32"/>
        <v>-</v>
      </c>
      <c r="E109" s="119">
        <f t="shared" si="33"/>
        <v>1.3771942317963322</v>
      </c>
      <c r="F109" s="119">
        <f t="shared" si="34"/>
        <v>1.7459994256428939</v>
      </c>
      <c r="G109" s="119">
        <f t="shared" si="35"/>
        <v>1.7724191866527637</v>
      </c>
      <c r="H109" s="119">
        <f t="shared" si="38"/>
        <v>1.4237214876520168</v>
      </c>
      <c r="I109" s="119">
        <f t="shared" si="36"/>
        <v>1.613848592859993</v>
      </c>
      <c r="J109" s="119" t="str">
        <f t="shared" si="37"/>
        <v>-</v>
      </c>
      <c r="K109" s="119">
        <f t="shared" si="39"/>
        <v>1.5601982610621918</v>
      </c>
    </row>
    <row r="110" spans="1:11" x14ac:dyDescent="0.3">
      <c r="A110" s="104" t="s">
        <v>31</v>
      </c>
      <c r="B110" s="119">
        <f t="shared" si="30"/>
        <v>2.5234057788849027</v>
      </c>
      <c r="C110" s="119">
        <f t="shared" si="31"/>
        <v>2.4149135396714456</v>
      </c>
      <c r="D110" s="119" t="str">
        <f t="shared" si="32"/>
        <v>-</v>
      </c>
      <c r="E110" s="119">
        <f t="shared" si="33"/>
        <v>2.5739180449043704</v>
      </c>
      <c r="F110" s="119">
        <f t="shared" si="34"/>
        <v>2.6780914607290303</v>
      </c>
      <c r="G110" s="119">
        <f t="shared" si="35"/>
        <v>2.8316062738964201</v>
      </c>
      <c r="H110" s="119">
        <f t="shared" si="38"/>
        <v>3.3842740054151559</v>
      </c>
      <c r="I110" s="119">
        <f t="shared" si="36"/>
        <v>2.7253222103857526</v>
      </c>
      <c r="J110" s="119" t="str">
        <f t="shared" si="37"/>
        <v>-</v>
      </c>
      <c r="K110" s="119">
        <f t="shared" si="39"/>
        <v>2.2298267035109141</v>
      </c>
    </row>
    <row r="111" spans="1:11" x14ac:dyDescent="0.3">
      <c r="A111" s="104" t="s">
        <v>32</v>
      </c>
      <c r="B111" s="119">
        <f t="shared" si="30"/>
        <v>1.6853426484666605</v>
      </c>
      <c r="C111" s="119">
        <f t="shared" si="31"/>
        <v>2.129670772289761</v>
      </c>
      <c r="D111" s="119" t="str">
        <f t="shared" si="32"/>
        <v>-</v>
      </c>
      <c r="E111" s="119">
        <f t="shared" si="33"/>
        <v>1.8767424584975132</v>
      </c>
      <c r="F111" s="119">
        <f t="shared" si="34"/>
        <v>1.8148621887651084</v>
      </c>
      <c r="G111" s="119">
        <f t="shared" si="35"/>
        <v>2.0382875306939354</v>
      </c>
      <c r="H111" s="119">
        <f t="shared" si="38"/>
        <v>1.4376161068434001</v>
      </c>
      <c r="I111" s="119">
        <f t="shared" si="36"/>
        <v>2.1047717038954716</v>
      </c>
      <c r="J111" s="119" t="str">
        <f t="shared" si="37"/>
        <v>-</v>
      </c>
      <c r="K111" s="119">
        <f t="shared" si="39"/>
        <v>1.9071251948610439</v>
      </c>
    </row>
    <row r="112" spans="1:11" x14ac:dyDescent="0.3">
      <c r="A112" s="104" t="s">
        <v>47</v>
      </c>
      <c r="B112" s="119">
        <f t="shared" si="30"/>
        <v>2.4184320984832905</v>
      </c>
      <c r="C112" s="119">
        <f t="shared" si="31"/>
        <v>3.0228835760055919</v>
      </c>
      <c r="D112" s="119" t="str">
        <f t="shared" si="32"/>
        <v>-</v>
      </c>
      <c r="E112" s="119">
        <f t="shared" si="33"/>
        <v>3.2022299732052106</v>
      </c>
      <c r="F112" s="119">
        <f t="shared" si="34"/>
        <v>2.9433910164103527</v>
      </c>
      <c r="G112" s="119">
        <f t="shared" si="35"/>
        <v>3.1686652763295107</v>
      </c>
      <c r="H112" s="119">
        <f t="shared" si="38"/>
        <v>1.8819980969805179</v>
      </c>
      <c r="I112" s="119">
        <f t="shared" si="36"/>
        <v>3.1932887215112005</v>
      </c>
      <c r="J112" s="119" t="str">
        <f t="shared" si="37"/>
        <v>-</v>
      </c>
      <c r="K112" s="119">
        <f t="shared" si="39"/>
        <v>3.6495512284985967</v>
      </c>
    </row>
    <row r="113" spans="1:11" x14ac:dyDescent="0.3">
      <c r="A113" s="104" t="s">
        <v>46</v>
      </c>
      <c r="B113" s="119">
        <f t="shared" si="30"/>
        <v>2.0052808681231991</v>
      </c>
      <c r="C113" s="119">
        <f t="shared" si="31"/>
        <v>1.841648472139197</v>
      </c>
      <c r="D113" s="119" t="str">
        <f t="shared" si="32"/>
        <v>-</v>
      </c>
      <c r="E113" s="119">
        <f t="shared" si="33"/>
        <v>1.6100474775531299</v>
      </c>
      <c r="F113" s="119">
        <f t="shared" si="34"/>
        <v>2.1113537106296336</v>
      </c>
      <c r="G113" s="119">
        <f t="shared" si="35"/>
        <v>1.9276548151636448</v>
      </c>
      <c r="H113" s="119">
        <f t="shared" si="38"/>
        <v>2.1511773861525332</v>
      </c>
      <c r="I113" s="119">
        <f t="shared" si="36"/>
        <v>1.7240089835927734</v>
      </c>
      <c r="J113" s="119" t="str">
        <f t="shared" si="37"/>
        <v>-</v>
      </c>
      <c r="K113" s="119">
        <f t="shared" si="39"/>
        <v>1.5263846333028719</v>
      </c>
    </row>
    <row r="114" spans="1:11" x14ac:dyDescent="0.3">
      <c r="A114" s="104" t="s">
        <v>53</v>
      </c>
      <c r="B114" s="119">
        <f t="shared" si="30"/>
        <v>0</v>
      </c>
      <c r="C114" s="119">
        <f t="shared" si="31"/>
        <v>4.0903658491039181</v>
      </c>
      <c r="D114" s="119" t="str">
        <f t="shared" si="32"/>
        <v>-</v>
      </c>
      <c r="E114" s="119">
        <f t="shared" si="33"/>
        <v>5.1245652776494497</v>
      </c>
      <c r="F114" s="119">
        <f t="shared" si="34"/>
        <v>4.4897767148411267</v>
      </c>
      <c r="G114" s="119">
        <f t="shared" si="35"/>
        <v>4.6675682134167538</v>
      </c>
      <c r="H114" s="119">
        <f t="shared" si="38"/>
        <v>0</v>
      </c>
      <c r="I114" s="119">
        <f t="shared" si="36"/>
        <v>3.9266155531215778</v>
      </c>
      <c r="J114" s="119" t="str">
        <f t="shared" si="37"/>
        <v>-</v>
      </c>
      <c r="K114" s="119">
        <f t="shared" si="39"/>
        <v>4.1558650900756158</v>
      </c>
    </row>
    <row r="115" spans="1:11" x14ac:dyDescent="0.3">
      <c r="A115" s="104" t="s">
        <v>48</v>
      </c>
      <c r="B115" s="119">
        <f t="shared" si="30"/>
        <v>0</v>
      </c>
      <c r="C115" s="119">
        <f t="shared" si="31"/>
        <v>2.7074096214153052</v>
      </c>
      <c r="D115" s="119" t="str">
        <f t="shared" si="32"/>
        <v>-</v>
      </c>
      <c r="E115" s="119">
        <f t="shared" si="33"/>
        <v>3.6221710483818872</v>
      </c>
      <c r="F115" s="119">
        <f t="shared" si="34"/>
        <v>3.0734895787646561</v>
      </c>
      <c r="G115" s="119">
        <f t="shared" si="35"/>
        <v>3.646069494433045</v>
      </c>
      <c r="H115" s="119">
        <f t="shared" si="38"/>
        <v>2.8160867600542248</v>
      </c>
      <c r="I115" s="119">
        <f t="shared" si="36"/>
        <v>2.1880635489616869</v>
      </c>
      <c r="J115" s="119" t="str">
        <f t="shared" si="37"/>
        <v>-</v>
      </c>
      <c r="K115" s="119">
        <f t="shared" si="39"/>
        <v>5.7624442294253608</v>
      </c>
    </row>
  </sheetData>
  <mergeCells count="10">
    <mergeCell ref="A3:G3"/>
    <mergeCell ref="I3:O3"/>
    <mergeCell ref="Q3:W3"/>
    <mergeCell ref="Y3:AE3"/>
    <mergeCell ref="AG3:AM3"/>
    <mergeCell ref="A41:G41"/>
    <mergeCell ref="I41:O41"/>
    <mergeCell ref="Q41:W41"/>
    <mergeCell ref="Y41:AE41"/>
    <mergeCell ref="AG41:AM41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9226-9D3A-4D6B-91BF-8325687498BC}">
  <dimension ref="A1:AM115"/>
  <sheetViews>
    <sheetView topLeftCell="K58" zoomScale="70" zoomScaleNormal="70" workbookViewId="0">
      <selection activeCell="G82" sqref="G82:G115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2024</v>
      </c>
    </row>
    <row r="2" spans="1:39" ht="15" thickBot="1" x14ac:dyDescent="0.35"/>
    <row r="3" spans="1:39" x14ac:dyDescent="0.3">
      <c r="A3" s="135" t="s">
        <v>198</v>
      </c>
      <c r="B3" s="136"/>
      <c r="C3" s="136"/>
      <c r="D3" s="136"/>
      <c r="E3" s="136"/>
      <c r="F3" s="136"/>
      <c r="G3" s="137"/>
      <c r="I3" s="135" t="s">
        <v>199</v>
      </c>
      <c r="J3" s="136"/>
      <c r="K3" s="136"/>
      <c r="L3" s="136"/>
      <c r="M3" s="136"/>
      <c r="N3" s="136"/>
      <c r="O3" s="137"/>
      <c r="Q3" s="135" t="s">
        <v>196</v>
      </c>
      <c r="R3" s="136"/>
      <c r="S3" s="136"/>
      <c r="T3" s="136"/>
      <c r="U3" s="136"/>
      <c r="V3" s="136"/>
      <c r="W3" s="137"/>
      <c r="Y3" s="135" t="s">
        <v>197</v>
      </c>
      <c r="Z3" s="136"/>
      <c r="AA3" s="136"/>
      <c r="AB3" s="136"/>
      <c r="AC3" s="136"/>
      <c r="AD3" s="136"/>
      <c r="AE3" s="137"/>
      <c r="AG3" s="135" t="s">
        <v>204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/>
      <c r="S5" s="6"/>
      <c r="T5" s="2">
        <f t="shared" ref="T5:T38" si="6">(R5+10*S5)/1000</f>
        <v>0</v>
      </c>
      <c r="U5" s="7"/>
      <c r="V5" s="4" t="str">
        <f t="shared" ref="V5:V38" si="7">IF(R5="","",U5/T5)</f>
        <v/>
      </c>
      <c r="W5" s="12" t="str">
        <f t="shared" ref="W5:W38" si="8">IF(V5="","",V5/V$18)</f>
        <v/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>
        <v>3080</v>
      </c>
      <c r="AI5" s="6">
        <v>40</v>
      </c>
      <c r="AJ5" s="2">
        <f t="shared" ref="AJ5:AJ38" si="12">(AH5+10*AI5)/1000</f>
        <v>3.48</v>
      </c>
      <c r="AK5" s="7">
        <v>1.4340277777777778E-2</v>
      </c>
      <c r="AL5" s="4">
        <f t="shared" ref="AL5:AL38" si="13">IF(AH5="","",AK5/AJ5)</f>
        <v>4.1207694763729244E-3</v>
      </c>
      <c r="AM5" s="12">
        <f t="shared" ref="AM5:AM38" si="14">IF(AL5="","",AL5/AL$18)</f>
        <v>1.1808278553031177</v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/>
      <c r="S6" s="6"/>
      <c r="T6" s="2">
        <f t="shared" si="6"/>
        <v>0</v>
      </c>
      <c r="U6" s="7"/>
      <c r="V6" s="4" t="str">
        <f t="shared" si="7"/>
        <v/>
      </c>
      <c r="W6" s="12" t="str">
        <f t="shared" si="8"/>
        <v/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>
        <v>3080</v>
      </c>
      <c r="AI6" s="6">
        <v>40</v>
      </c>
      <c r="AJ6" s="2">
        <f t="shared" si="12"/>
        <v>3.48</v>
      </c>
      <c r="AK6" s="7">
        <v>1.1446759259259259E-2</v>
      </c>
      <c r="AL6" s="4">
        <f t="shared" si="13"/>
        <v>3.2892986377181777E-3</v>
      </c>
      <c r="AM6" s="12">
        <f t="shared" si="14"/>
        <v>0.9425655761862658</v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/>
      <c r="S7" s="6"/>
      <c r="T7" s="2">
        <f t="shared" si="6"/>
        <v>0</v>
      </c>
      <c r="U7" s="7"/>
      <c r="V7" s="4" t="str">
        <f t="shared" si="7"/>
        <v/>
      </c>
      <c r="W7" s="12" t="str">
        <f t="shared" si="8"/>
        <v/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>
        <v>3440</v>
      </c>
      <c r="AI7" s="6">
        <v>50</v>
      </c>
      <c r="AJ7" s="2">
        <f t="shared" si="12"/>
        <v>3.94</v>
      </c>
      <c r="AK7" s="7">
        <v>2.4710648148148148E-2</v>
      </c>
      <c r="AL7" s="4">
        <f t="shared" si="13"/>
        <v>6.271738108667043E-3</v>
      </c>
      <c r="AM7" s="12">
        <f t="shared" si="14"/>
        <v>1.7971990673932852</v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/>
      <c r="S8" s="6"/>
      <c r="T8" s="2">
        <f t="shared" si="6"/>
        <v>0</v>
      </c>
      <c r="U8" s="7"/>
      <c r="V8" s="4" t="str">
        <f t="shared" si="7"/>
        <v/>
      </c>
      <c r="W8" s="12" t="str">
        <f t="shared" si="8"/>
        <v/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>
        <v>3440</v>
      </c>
      <c r="AI8" s="6">
        <v>50</v>
      </c>
      <c r="AJ8" s="2">
        <f t="shared" si="12"/>
        <v>3.94</v>
      </c>
      <c r="AK8" s="7">
        <v>1.7974537037037035E-2</v>
      </c>
      <c r="AL8" s="4">
        <f t="shared" si="13"/>
        <v>4.5620652378266591E-3</v>
      </c>
      <c r="AM8" s="12">
        <f t="shared" si="14"/>
        <v>1.3072834434012983</v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/>
      <c r="S9" s="6"/>
      <c r="T9" s="2">
        <f t="shared" si="6"/>
        <v>0</v>
      </c>
      <c r="U9" s="7"/>
      <c r="V9" s="4" t="str">
        <f t="shared" si="7"/>
        <v/>
      </c>
      <c r="W9" s="12" t="str">
        <f t="shared" si="8"/>
        <v/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>
        <v>4790</v>
      </c>
      <c r="AI9" s="6">
        <v>90</v>
      </c>
      <c r="AJ9" s="2">
        <f t="shared" si="12"/>
        <v>5.69</v>
      </c>
      <c r="AK9" s="7">
        <v>2.6643518518518518E-2</v>
      </c>
      <c r="AL9" s="4">
        <f t="shared" si="13"/>
        <v>4.6825164355920063E-3</v>
      </c>
      <c r="AM9" s="12">
        <f t="shared" si="14"/>
        <v>1.3417993585335222</v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/>
      <c r="S10" s="6"/>
      <c r="T10" s="2">
        <f t="shared" si="6"/>
        <v>0</v>
      </c>
      <c r="U10" s="7"/>
      <c r="V10" s="4" t="str">
        <f t="shared" si="7"/>
        <v/>
      </c>
      <c r="W10" s="12" t="str">
        <f t="shared" si="8"/>
        <v/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>
        <v>5160</v>
      </c>
      <c r="AI10" s="6">
        <v>100</v>
      </c>
      <c r="AJ10" s="2">
        <f t="shared" si="12"/>
        <v>6.16</v>
      </c>
      <c r="AK10" s="7">
        <v>2.5300925925925925E-2</v>
      </c>
      <c r="AL10" s="4">
        <f t="shared" si="13"/>
        <v>4.1072931697931697E-3</v>
      </c>
      <c r="AM10" s="12">
        <f t="shared" si="14"/>
        <v>1.1769661497922368</v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/>
      <c r="S11" s="6"/>
      <c r="T11" s="2">
        <f t="shared" si="6"/>
        <v>0</v>
      </c>
      <c r="U11" s="7"/>
      <c r="V11" s="4" t="str">
        <f t="shared" si="7"/>
        <v/>
      </c>
      <c r="W11" s="12" t="str">
        <f t="shared" si="8"/>
        <v/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>
        <v>6130</v>
      </c>
      <c r="AI11" s="6">
        <v>110</v>
      </c>
      <c r="AJ11" s="2">
        <f t="shared" si="12"/>
        <v>7.23</v>
      </c>
      <c r="AK11" s="7">
        <v>3.2986111111111112E-2</v>
      </c>
      <c r="AL11" s="4">
        <f t="shared" si="13"/>
        <v>4.5623943445520206E-3</v>
      </c>
      <c r="AM11" s="12">
        <f t="shared" si="14"/>
        <v>1.3073777506395223</v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/>
      <c r="S12" s="6"/>
      <c r="T12" s="2">
        <f t="shared" si="6"/>
        <v>0</v>
      </c>
      <c r="U12" s="7"/>
      <c r="V12" s="4" t="str">
        <f t="shared" si="7"/>
        <v/>
      </c>
      <c r="W12" s="12" t="str">
        <f t="shared" si="8"/>
        <v/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>
        <v>7360</v>
      </c>
      <c r="AI12" s="6">
        <v>130</v>
      </c>
      <c r="AJ12" s="2">
        <f t="shared" si="12"/>
        <v>8.66</v>
      </c>
      <c r="AK12" s="7">
        <v>3.1226851851851853E-2</v>
      </c>
      <c r="AL12" s="4">
        <f t="shared" si="13"/>
        <v>3.6058720383200754E-3</v>
      </c>
      <c r="AM12" s="12">
        <f t="shared" si="14"/>
        <v>1.033281325228308</v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/>
      <c r="S13" s="6"/>
      <c r="T13" s="2">
        <f t="shared" si="6"/>
        <v>0</v>
      </c>
      <c r="U13" s="7"/>
      <c r="V13" s="4" t="str">
        <f t="shared" si="7"/>
        <v/>
      </c>
      <c r="W13" s="12" t="str">
        <f t="shared" si="8"/>
        <v/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>
        <v>7450</v>
      </c>
      <c r="AI13" s="6">
        <v>130</v>
      </c>
      <c r="AJ13" s="2">
        <f t="shared" si="12"/>
        <v>8.75</v>
      </c>
      <c r="AK13" s="7">
        <v>4.1365740740740738E-2</v>
      </c>
      <c r="AL13" s="4">
        <f t="shared" si="13"/>
        <v>4.727513227513227E-3</v>
      </c>
      <c r="AM13" s="12">
        <f t="shared" si="14"/>
        <v>1.3546934225195095</v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/>
      <c r="S14" s="6"/>
      <c r="T14" s="2">
        <f t="shared" si="6"/>
        <v>0</v>
      </c>
      <c r="U14" s="7"/>
      <c r="V14" s="4" t="str">
        <f t="shared" si="7"/>
        <v/>
      </c>
      <c r="W14" s="12" t="str">
        <f t="shared" si="8"/>
        <v/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>
        <v>8920</v>
      </c>
      <c r="AI14" s="6">
        <v>160</v>
      </c>
      <c r="AJ14" s="2">
        <f t="shared" si="12"/>
        <v>10.52</v>
      </c>
      <c r="AK14" s="7">
        <v>3.9733796296296295E-2</v>
      </c>
      <c r="AL14" s="4">
        <f t="shared" si="13"/>
        <v>3.7769768342486975E-3</v>
      </c>
      <c r="AM14" s="12">
        <f t="shared" si="14"/>
        <v>1.0823122914997607</v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/>
      <c r="S15" s="6"/>
      <c r="T15" s="2">
        <f t="shared" si="6"/>
        <v>0</v>
      </c>
      <c r="U15" s="7"/>
      <c r="V15" s="4" t="str">
        <f t="shared" si="7"/>
        <v/>
      </c>
      <c r="W15" s="12" t="str">
        <f t="shared" si="8"/>
        <v/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>
        <v>9130</v>
      </c>
      <c r="AI15" s="6">
        <v>190</v>
      </c>
      <c r="AJ15" s="2">
        <f t="shared" si="12"/>
        <v>11.03</v>
      </c>
      <c r="AK15" s="7">
        <v>5.5300925925925927E-2</v>
      </c>
      <c r="AL15" s="4">
        <f t="shared" si="13"/>
        <v>5.0136832208455056E-3</v>
      </c>
      <c r="AM15" s="12">
        <f t="shared" si="14"/>
        <v>1.4366969175988058</v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/>
      <c r="S16" s="6"/>
      <c r="T16" s="2">
        <f t="shared" si="6"/>
        <v>0</v>
      </c>
      <c r="U16" s="7"/>
      <c r="V16" s="4" t="str">
        <f t="shared" si="7"/>
        <v/>
      </c>
      <c r="W16" s="12" t="str">
        <f t="shared" si="8"/>
        <v/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>
        <v>11600</v>
      </c>
      <c r="AI16" s="6">
        <v>230</v>
      </c>
      <c r="AJ16" s="2">
        <f t="shared" si="12"/>
        <v>13.9</v>
      </c>
      <c r="AK16" s="7">
        <v>4.9502314814814811E-2</v>
      </c>
      <c r="AL16" s="4">
        <f t="shared" si="13"/>
        <v>3.5613176125766049E-3</v>
      </c>
      <c r="AM16" s="12">
        <f t="shared" si="14"/>
        <v>1.0205140235637575</v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/>
      <c r="S17" s="6"/>
      <c r="T17" s="2">
        <f t="shared" si="6"/>
        <v>0</v>
      </c>
      <c r="U17" s="7"/>
      <c r="V17" s="4" t="str">
        <f t="shared" si="7"/>
        <v/>
      </c>
      <c r="W17" s="12" t="str">
        <f t="shared" si="8"/>
        <v/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>
        <v>11830</v>
      </c>
      <c r="AI17" s="6">
        <v>210</v>
      </c>
      <c r="AJ17" s="2">
        <f t="shared" si="12"/>
        <v>13.93</v>
      </c>
      <c r="AK17" s="7">
        <v>6.2557870370370375E-2</v>
      </c>
      <c r="AL17" s="4">
        <f t="shared" si="13"/>
        <v>4.4908736805721735E-3</v>
      </c>
      <c r="AM17" s="12">
        <f t="shared" si="14"/>
        <v>1.2868831336168023</v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/>
      <c r="S18" s="6"/>
      <c r="T18" s="2">
        <f t="shared" si="6"/>
        <v>0</v>
      </c>
      <c r="U18" s="7"/>
      <c r="V18" s="4" t="str">
        <f t="shared" si="7"/>
        <v/>
      </c>
      <c r="W18" s="12" t="str">
        <f t="shared" si="8"/>
        <v/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>
        <v>15150</v>
      </c>
      <c r="AI18" s="6">
        <v>270</v>
      </c>
      <c r="AJ18" s="2">
        <f t="shared" si="12"/>
        <v>17.850000000000001</v>
      </c>
      <c r="AK18" s="7">
        <v>6.2291666666666669E-2</v>
      </c>
      <c r="AL18" s="4">
        <f t="shared" si="13"/>
        <v>3.4897292250233424E-3</v>
      </c>
      <c r="AM18" s="12">
        <f t="shared" si="14"/>
        <v>1</v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/>
      <c r="S19" s="6"/>
      <c r="T19" s="2">
        <f t="shared" si="6"/>
        <v>0</v>
      </c>
      <c r="U19" s="7"/>
      <c r="V19" s="4" t="str">
        <f t="shared" si="7"/>
        <v/>
      </c>
      <c r="W19" s="12" t="str">
        <f t="shared" si="8"/>
        <v/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>
        <v>8720</v>
      </c>
      <c r="AI19" s="6">
        <v>170</v>
      </c>
      <c r="AJ19" s="2">
        <f t="shared" si="12"/>
        <v>10.42</v>
      </c>
      <c r="AK19" s="7">
        <v>6.5520833333333334E-2</v>
      </c>
      <c r="AL19" s="4">
        <f t="shared" si="13"/>
        <v>6.2879878438899554E-3</v>
      </c>
      <c r="AM19" s="12">
        <f t="shared" si="14"/>
        <v>1.8018555132591687</v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/>
      <c r="S20" s="6"/>
      <c r="T20" s="2">
        <f t="shared" si="6"/>
        <v>0</v>
      </c>
      <c r="U20" s="7"/>
      <c r="V20" s="4" t="str">
        <f t="shared" si="7"/>
        <v/>
      </c>
      <c r="W20" s="12" t="str">
        <f t="shared" si="8"/>
        <v/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>
        <v>10760</v>
      </c>
      <c r="AI20" s="6">
        <v>180</v>
      </c>
      <c r="AJ20" s="2">
        <f t="shared" si="12"/>
        <v>12.56</v>
      </c>
      <c r="AK20" s="7">
        <v>5.2488425925925924E-2</v>
      </c>
      <c r="AL20" s="4">
        <f t="shared" si="13"/>
        <v>4.1790148030195796E-3</v>
      </c>
      <c r="AM20" s="12">
        <f t="shared" si="14"/>
        <v>1.1975183555943734</v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/>
      <c r="S21" s="6"/>
      <c r="T21" s="2">
        <f t="shared" si="6"/>
        <v>0</v>
      </c>
      <c r="U21" s="7"/>
      <c r="V21" s="4" t="str">
        <f t="shared" si="7"/>
        <v/>
      </c>
      <c r="W21" s="12" t="str">
        <f t="shared" si="8"/>
        <v/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>
        <v>7820</v>
      </c>
      <c r="AI21" s="6">
        <v>125</v>
      </c>
      <c r="AJ21" s="2">
        <f t="shared" si="12"/>
        <v>9.07</v>
      </c>
      <c r="AK21" s="7">
        <v>5.122685185185185E-2</v>
      </c>
      <c r="AL21" s="4">
        <f t="shared" si="13"/>
        <v>5.6479439748458489E-3</v>
      </c>
      <c r="AM21" s="12">
        <f t="shared" si="14"/>
        <v>1.6184476246314126</v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/>
      <c r="S22" s="6"/>
      <c r="T22" s="2">
        <f t="shared" si="6"/>
        <v>0</v>
      </c>
      <c r="U22" s="7"/>
      <c r="V22" s="4" t="str">
        <f t="shared" si="7"/>
        <v/>
      </c>
      <c r="W22" s="12" t="str">
        <f t="shared" si="8"/>
        <v/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>
        <v>8960</v>
      </c>
      <c r="AI22" s="6">
        <v>170</v>
      </c>
      <c r="AJ22" s="2">
        <f t="shared" si="12"/>
        <v>10.66</v>
      </c>
      <c r="AK22" s="7">
        <v>5.0358796296296297E-2</v>
      </c>
      <c r="AL22" s="4">
        <f t="shared" si="13"/>
        <v>4.7240897088458066E-3</v>
      </c>
      <c r="AM22" s="12">
        <f t="shared" si="14"/>
        <v>1.3537123954980226</v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/>
      <c r="S23" s="6"/>
      <c r="T23" s="2">
        <f t="shared" si="6"/>
        <v>0</v>
      </c>
      <c r="U23" s="7"/>
      <c r="V23" s="4" t="str">
        <f t="shared" si="7"/>
        <v/>
      </c>
      <c r="W23" s="12" t="str">
        <f t="shared" si="8"/>
        <v/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>
        <v>7820</v>
      </c>
      <c r="AI23" s="6">
        <v>125</v>
      </c>
      <c r="AJ23" s="2">
        <f t="shared" si="12"/>
        <v>9.07</v>
      </c>
      <c r="AK23" s="7">
        <v>4.2951388888888886E-2</v>
      </c>
      <c r="AL23" s="4">
        <f t="shared" si="13"/>
        <v>4.7355445301972311E-3</v>
      </c>
      <c r="AM23" s="12">
        <f t="shared" si="14"/>
        <v>1.3569948339374542</v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/>
      <c r="S24" s="6"/>
      <c r="T24" s="2">
        <f t="shared" si="6"/>
        <v>0</v>
      </c>
      <c r="U24" s="7"/>
      <c r="V24" s="4" t="str">
        <f t="shared" si="7"/>
        <v/>
      </c>
      <c r="W24" s="12" t="str">
        <f t="shared" si="8"/>
        <v/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>
        <v>8960</v>
      </c>
      <c r="AI24" s="6">
        <v>170</v>
      </c>
      <c r="AJ24" s="2">
        <f t="shared" si="12"/>
        <v>10.66</v>
      </c>
      <c r="AK24" s="7">
        <v>4.5266203703703704E-2</v>
      </c>
      <c r="AL24" s="4">
        <f t="shared" si="13"/>
        <v>4.2463605725800851E-3</v>
      </c>
      <c r="AM24" s="12">
        <f t="shared" si="14"/>
        <v>1.2168166349788017</v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/>
      <c r="S25" s="6"/>
      <c r="T25" s="2">
        <f t="shared" si="6"/>
        <v>0</v>
      </c>
      <c r="U25" s="7"/>
      <c r="V25" s="4" t="str">
        <f t="shared" si="7"/>
        <v/>
      </c>
      <c r="W25" s="12" t="str">
        <f t="shared" si="8"/>
        <v/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>
        <v>5910</v>
      </c>
      <c r="AI25" s="6">
        <v>100</v>
      </c>
      <c r="AJ25" s="2">
        <f t="shared" si="12"/>
        <v>6.91</v>
      </c>
      <c r="AK25" s="7">
        <v>3.7928240740740742E-2</v>
      </c>
      <c r="AL25" s="4">
        <f t="shared" si="13"/>
        <v>5.4888915688481536E-3</v>
      </c>
      <c r="AM25" s="12">
        <f t="shared" si="14"/>
        <v>1.5728703331736116</v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/>
      <c r="S26" s="6"/>
      <c r="T26" s="2">
        <f t="shared" si="6"/>
        <v>0</v>
      </c>
      <c r="U26" s="7"/>
      <c r="V26" s="4" t="str">
        <f t="shared" si="7"/>
        <v/>
      </c>
      <c r="W26" s="12" t="str">
        <f t="shared" si="8"/>
        <v/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>
        <v>8200</v>
      </c>
      <c r="AI26" s="6">
        <v>150</v>
      </c>
      <c r="AJ26" s="2">
        <f t="shared" si="12"/>
        <v>9.6999999999999993</v>
      </c>
      <c r="AK26" s="7">
        <v>4.2048611111111113E-2</v>
      </c>
      <c r="AL26" s="4">
        <f t="shared" si="13"/>
        <v>4.3349083619702179E-3</v>
      </c>
      <c r="AM26" s="12">
        <f t="shared" si="14"/>
        <v>1.242190463055546</v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/>
      <c r="S27" s="6"/>
      <c r="T27" s="2">
        <f t="shared" si="6"/>
        <v>0</v>
      </c>
      <c r="U27" s="7"/>
      <c r="V27" s="4" t="str">
        <f t="shared" si="7"/>
        <v/>
      </c>
      <c r="W27" s="12" t="str">
        <f t="shared" si="8"/>
        <v/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>
        <v>5910</v>
      </c>
      <c r="AI27" s="6">
        <v>100</v>
      </c>
      <c r="AJ27" s="2">
        <f t="shared" si="12"/>
        <v>6.91</v>
      </c>
      <c r="AK27" s="7">
        <v>4.1944444444444444E-2</v>
      </c>
      <c r="AL27" s="4">
        <f t="shared" si="13"/>
        <v>6.0701077343624371E-3</v>
      </c>
      <c r="AM27" s="12">
        <f t="shared" si="14"/>
        <v>1.7394208383952297</v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/>
      <c r="S28" s="6"/>
      <c r="T28" s="2">
        <f t="shared" si="6"/>
        <v>0</v>
      </c>
      <c r="U28" s="7"/>
      <c r="V28" s="4" t="str">
        <f t="shared" si="7"/>
        <v/>
      </c>
      <c r="W28" s="12" t="str">
        <f t="shared" si="8"/>
        <v/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>
        <v>8030</v>
      </c>
      <c r="AI28" s="6">
        <v>160</v>
      </c>
      <c r="AJ28" s="2">
        <f t="shared" si="12"/>
        <v>9.6300000000000008</v>
      </c>
      <c r="AK28" s="7">
        <v>4.1863425925925929E-2</v>
      </c>
      <c r="AL28" s="4">
        <f t="shared" si="13"/>
        <v>4.3471885696703969E-3</v>
      </c>
      <c r="AM28" s="12">
        <f t="shared" si="14"/>
        <v>1.2457094202319721</v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/>
      <c r="S29" s="6"/>
      <c r="T29" s="2">
        <f t="shared" si="6"/>
        <v>0</v>
      </c>
      <c r="U29" s="7"/>
      <c r="V29" s="4" t="str">
        <f t="shared" si="7"/>
        <v/>
      </c>
      <c r="W29" s="12" t="str">
        <f t="shared" si="8"/>
        <v/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>
        <v>4660</v>
      </c>
      <c r="AI29" s="6">
        <v>95</v>
      </c>
      <c r="AJ29" s="2">
        <f t="shared" si="12"/>
        <v>5.61</v>
      </c>
      <c r="AK29" s="7">
        <v>4.0486111111111112E-2</v>
      </c>
      <c r="AL29" s="4">
        <f t="shared" si="13"/>
        <v>7.2167755991285401E-3</v>
      </c>
      <c r="AM29" s="12">
        <f t="shared" si="14"/>
        <v>2.0680044593088072</v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/>
      <c r="S30" s="6"/>
      <c r="T30" s="2">
        <f t="shared" si="6"/>
        <v>0</v>
      </c>
      <c r="U30" s="7"/>
      <c r="V30" s="4" t="str">
        <f t="shared" si="7"/>
        <v/>
      </c>
      <c r="W30" s="12" t="str">
        <f t="shared" si="8"/>
        <v/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>
        <v>6400</v>
      </c>
      <c r="AI30" s="6">
        <v>130</v>
      </c>
      <c r="AJ30" s="2">
        <f t="shared" si="12"/>
        <v>7.7</v>
      </c>
      <c r="AK30" s="7">
        <v>3.9988425925925927E-2</v>
      </c>
      <c r="AL30" s="4">
        <f t="shared" si="13"/>
        <v>5.1933020683020683E-3</v>
      </c>
      <c r="AM30" s="12">
        <f t="shared" si="14"/>
        <v>1.4881676294719774</v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/>
      <c r="S31" s="6"/>
      <c r="T31" s="2">
        <f t="shared" si="6"/>
        <v>0</v>
      </c>
      <c r="U31" s="7"/>
      <c r="V31" s="4" t="str">
        <f t="shared" si="7"/>
        <v/>
      </c>
      <c r="W31" s="12" t="str">
        <f t="shared" si="8"/>
        <v/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>
        <v>4660</v>
      </c>
      <c r="AI31" s="6">
        <v>95</v>
      </c>
      <c r="AJ31" s="2">
        <f t="shared" si="12"/>
        <v>5.61</v>
      </c>
      <c r="AK31" s="7">
        <v>3.9247685185185184E-2</v>
      </c>
      <c r="AL31" s="4">
        <f t="shared" si="13"/>
        <v>6.9960223146497648E-3</v>
      </c>
      <c r="AM31" s="12">
        <f t="shared" si="14"/>
        <v>2.0047464612682004</v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/>
      <c r="S32" s="6"/>
      <c r="T32" s="2">
        <f t="shared" si="6"/>
        <v>0</v>
      </c>
      <c r="U32" s="7"/>
      <c r="V32" s="4" t="str">
        <f t="shared" si="7"/>
        <v/>
      </c>
      <c r="W32" s="12" t="str">
        <f t="shared" si="8"/>
        <v/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>
        <v>6400</v>
      </c>
      <c r="AI32" s="6">
        <v>130</v>
      </c>
      <c r="AJ32" s="2">
        <f t="shared" si="12"/>
        <v>7.7</v>
      </c>
      <c r="AK32" s="7">
        <v>4.5578703703703705E-2</v>
      </c>
      <c r="AL32" s="4">
        <f t="shared" si="13"/>
        <v>5.9193121693121697E-3</v>
      </c>
      <c r="AM32" s="12">
        <f t="shared" si="14"/>
        <v>1.6962095875139356</v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/>
      <c r="S33" s="6"/>
      <c r="T33" s="2">
        <f t="shared" si="6"/>
        <v>0</v>
      </c>
      <c r="U33" s="7"/>
      <c r="V33" s="4" t="str">
        <f t="shared" si="7"/>
        <v/>
      </c>
      <c r="W33" s="12" t="str">
        <f t="shared" si="8"/>
        <v/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>
        <v>3800</v>
      </c>
      <c r="AI33" s="6">
        <v>60</v>
      </c>
      <c r="AJ33" s="2">
        <f t="shared" si="12"/>
        <v>4.4000000000000004</v>
      </c>
      <c r="AK33" s="7">
        <v>4.494212962962963E-2</v>
      </c>
      <c r="AL33" s="4">
        <f t="shared" si="13"/>
        <v>1.021412037037037E-2</v>
      </c>
      <c r="AM33" s="12">
        <f t="shared" si="14"/>
        <v>2.9269091415830548</v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/>
      <c r="S34" s="6"/>
      <c r="T34" s="2">
        <f t="shared" si="6"/>
        <v>0</v>
      </c>
      <c r="U34" s="7"/>
      <c r="V34" s="4" t="str">
        <f t="shared" si="7"/>
        <v/>
      </c>
      <c r="W34" s="12" t="str">
        <f t="shared" si="8"/>
        <v/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>
        <v>4240</v>
      </c>
      <c r="AI34" s="6">
        <v>65</v>
      </c>
      <c r="AJ34" s="2">
        <f t="shared" si="12"/>
        <v>4.8899999999999997</v>
      </c>
      <c r="AK34" s="7">
        <v>3.5428240740740739E-2</v>
      </c>
      <c r="AL34" s="4">
        <f t="shared" si="13"/>
        <v>7.2450390062864505E-3</v>
      </c>
      <c r="AM34" s="12">
        <f t="shared" si="14"/>
        <v>2.0761034851458966</v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/>
      <c r="S35" s="6"/>
      <c r="T35" s="2">
        <f t="shared" si="6"/>
        <v>0</v>
      </c>
      <c r="U35" s="7"/>
      <c r="V35" s="4" t="str">
        <f t="shared" si="7"/>
        <v/>
      </c>
      <c r="W35" s="12" t="str">
        <f t="shared" si="8"/>
        <v/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>
        <v>3800</v>
      </c>
      <c r="AI35" s="6">
        <v>60</v>
      </c>
      <c r="AJ35" s="2">
        <f t="shared" si="12"/>
        <v>4.4000000000000004</v>
      </c>
      <c r="AK35" s="7">
        <v>4.8368055555555553E-2</v>
      </c>
      <c r="AL35" s="4">
        <f t="shared" si="13"/>
        <v>1.0992739898989898E-2</v>
      </c>
      <c r="AM35" s="12">
        <f t="shared" si="14"/>
        <v>3.1500266038309515</v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/>
      <c r="S36" s="6"/>
      <c r="T36" s="2">
        <f t="shared" si="6"/>
        <v>0</v>
      </c>
      <c r="U36" s="8"/>
      <c r="V36" s="4" t="str">
        <f t="shared" si="7"/>
        <v/>
      </c>
      <c r="W36" s="12" t="str">
        <f t="shared" si="8"/>
        <v/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>
        <v>4240</v>
      </c>
      <c r="AI36" s="6">
        <v>65</v>
      </c>
      <c r="AJ36" s="2">
        <f t="shared" si="12"/>
        <v>4.8899999999999997</v>
      </c>
      <c r="AK36" s="8">
        <v>4.8449074074074075E-2</v>
      </c>
      <c r="AL36" s="4">
        <f t="shared" si="13"/>
        <v>9.9077861092176037E-3</v>
      </c>
      <c r="AM36" s="12">
        <f t="shared" si="14"/>
        <v>2.8391274710293124</v>
      </c>
    </row>
    <row r="37" spans="1:39" x14ac:dyDescent="0.3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22" t="s">
        <v>53</v>
      </c>
      <c r="R37" s="23"/>
      <c r="S37" s="23"/>
      <c r="T37" s="84">
        <f t="shared" si="6"/>
        <v>0</v>
      </c>
      <c r="U37" s="24"/>
      <c r="V37" s="85" t="str">
        <f t="shared" si="7"/>
        <v/>
      </c>
      <c r="W37" s="86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7" t="s">
        <v>53</v>
      </c>
      <c r="AH37" s="23">
        <v>3800</v>
      </c>
      <c r="AI37" s="23">
        <v>60</v>
      </c>
      <c r="AJ37" s="84">
        <f t="shared" si="12"/>
        <v>4.4000000000000004</v>
      </c>
      <c r="AK37" s="24">
        <v>8.3726851851851858E-2</v>
      </c>
      <c r="AL37" s="85">
        <f t="shared" si="13"/>
        <v>1.9028829966329965E-2</v>
      </c>
      <c r="AM37" s="86">
        <f t="shared" si="14"/>
        <v>5.4528098712881317</v>
      </c>
    </row>
    <row r="38" spans="1:39" ht="15" thickBot="1" x14ac:dyDescent="0.35">
      <c r="A38" s="48" t="s">
        <v>48</v>
      </c>
      <c r="B38" s="30"/>
      <c r="C38" s="30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30"/>
      <c r="K38" s="30"/>
      <c r="L38" s="31">
        <f t="shared" si="3"/>
        <v>0</v>
      </c>
      <c r="M38" s="87"/>
      <c r="N38" s="33" t="str">
        <f t="shared" si="4"/>
        <v/>
      </c>
      <c r="O38" s="34" t="str">
        <f t="shared" si="5"/>
        <v/>
      </c>
      <c r="Q38" s="13" t="s">
        <v>48</v>
      </c>
      <c r="R38" s="30"/>
      <c r="S38" s="30"/>
      <c r="T38" s="31">
        <f t="shared" si="6"/>
        <v>0</v>
      </c>
      <c r="U38" s="32"/>
      <c r="V38" s="33" t="str">
        <f t="shared" si="7"/>
        <v/>
      </c>
      <c r="W38" s="34" t="str">
        <f t="shared" si="8"/>
        <v/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48" t="s">
        <v>48</v>
      </c>
      <c r="AH38" s="30">
        <v>4240</v>
      </c>
      <c r="AI38" s="30">
        <v>65</v>
      </c>
      <c r="AJ38" s="31">
        <f t="shared" si="12"/>
        <v>4.8899999999999997</v>
      </c>
      <c r="AK38" s="32">
        <v>6.7465277777777777E-2</v>
      </c>
      <c r="AL38" s="33">
        <f t="shared" si="13"/>
        <v>1.3796580322653943E-2</v>
      </c>
      <c r="AM38" s="34">
        <f t="shared" si="14"/>
        <v>3.9534816121906018</v>
      </c>
    </row>
    <row r="40" spans="1:39" ht="15" thickBot="1" x14ac:dyDescent="0.35"/>
    <row r="41" spans="1:39" x14ac:dyDescent="0.3">
      <c r="A41" s="135" t="s">
        <v>200</v>
      </c>
      <c r="B41" s="136"/>
      <c r="C41" s="136"/>
      <c r="D41" s="136"/>
      <c r="E41" s="136"/>
      <c r="F41" s="136"/>
      <c r="G41" s="137"/>
      <c r="I41" s="135" t="s">
        <v>201</v>
      </c>
      <c r="J41" s="136"/>
      <c r="K41" s="136"/>
      <c r="L41" s="136"/>
      <c r="M41" s="136"/>
      <c r="N41" s="136"/>
      <c r="O41" s="137"/>
      <c r="Q41" s="135" t="s">
        <v>180</v>
      </c>
      <c r="R41" s="136"/>
      <c r="S41" s="136"/>
      <c r="T41" s="136"/>
      <c r="U41" s="136"/>
      <c r="V41" s="136"/>
      <c r="W41" s="137"/>
      <c r="Y41" s="135" t="s">
        <v>202</v>
      </c>
      <c r="Z41" s="136"/>
      <c r="AA41" s="136"/>
      <c r="AB41" s="136"/>
      <c r="AC41" s="136"/>
      <c r="AD41" s="136"/>
      <c r="AE41" s="137"/>
      <c r="AG41" s="135" t="s">
        <v>203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/>
      <c r="C43" s="6"/>
      <c r="D43" s="2">
        <f t="shared" ref="D43:D76" si="15">(B43+10*C43)/1000</f>
        <v>0</v>
      </c>
      <c r="E43" s="7"/>
      <c r="F43" s="4" t="str">
        <f t="shared" ref="F43:F76" si="16">IF(B43="","",E43/D43)</f>
        <v/>
      </c>
      <c r="G43" s="12" t="str">
        <f t="shared" ref="G43:G76" si="17">IF(F43="","",F43/F$56)</f>
        <v/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/>
      <c r="S43" s="6"/>
      <c r="T43" s="2">
        <f t="shared" ref="T43:T76" si="21">(R43+10*S43)/1000</f>
        <v>0</v>
      </c>
      <c r="U43" s="7"/>
      <c r="V43" s="4" t="str">
        <f t="shared" ref="V43:V76" si="22">IF(R43="","",U43/T43)</f>
        <v/>
      </c>
      <c r="W43" s="12" t="str">
        <f t="shared" ref="W43:W76" si="23">IF(V43="","",V43/V$56)</f>
        <v/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>IF(AD43="","",AD43/AD$56)</f>
        <v/>
      </c>
      <c r="AG43" s="11" t="s">
        <v>6</v>
      </c>
      <c r="AH43" s="6">
        <v>2160</v>
      </c>
      <c r="AI43" s="6">
        <v>55</v>
      </c>
      <c r="AJ43" s="2">
        <f>(AH43+10*AI43)/1000</f>
        <v>2.71</v>
      </c>
      <c r="AK43" s="7">
        <v>1.0543981481481482E-2</v>
      </c>
      <c r="AL43" s="4">
        <f>IF(AH43="","",AK43/AJ43)</f>
        <v>3.8907680743474104E-3</v>
      </c>
      <c r="AM43" s="12">
        <f>IF(AL43="","",AL43/AL$56)</f>
        <v>1.3067666077912914</v>
      </c>
    </row>
    <row r="44" spans="1:39" x14ac:dyDescent="0.3">
      <c r="A44" s="46" t="s">
        <v>7</v>
      </c>
      <c r="B44" s="6"/>
      <c r="C44" s="6"/>
      <c r="D44" s="2">
        <f t="shared" si="15"/>
        <v>0</v>
      </c>
      <c r="E44" s="7"/>
      <c r="F44" s="4" t="str">
        <f t="shared" si="16"/>
        <v/>
      </c>
      <c r="G44" s="12" t="str">
        <f t="shared" si="17"/>
        <v/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/>
      <c r="S44" s="6"/>
      <c r="T44" s="2">
        <f t="shared" si="21"/>
        <v>0</v>
      </c>
      <c r="U44" s="7"/>
      <c r="V44" s="4" t="str">
        <f t="shared" si="22"/>
        <v/>
      </c>
      <c r="W44" s="12" t="str">
        <f t="shared" si="23"/>
        <v/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ref="AE44:AE75" si="26">IF(AD44="","",AD44/AD$56)</f>
        <v/>
      </c>
      <c r="AG44" s="11" t="s">
        <v>7</v>
      </c>
      <c r="AH44" s="6">
        <v>2160</v>
      </c>
      <c r="AI44" s="6">
        <v>55</v>
      </c>
      <c r="AJ44" s="2">
        <f>(AH44+10*AI44)/1000</f>
        <v>2.71</v>
      </c>
      <c r="AK44" s="7">
        <v>8.9236111111111113E-3</v>
      </c>
      <c r="AL44" s="4">
        <f>IF(AH44="","",AK44/AJ44)</f>
        <v>3.2928454284542846E-3</v>
      </c>
      <c r="AM44" s="12">
        <f>IF(AL44="","",AL44/AL$56)</f>
        <v>1.1059462728947154</v>
      </c>
    </row>
    <row r="45" spans="1:39" x14ac:dyDescent="0.3">
      <c r="A45" s="46" t="s">
        <v>8</v>
      </c>
      <c r="B45" s="6"/>
      <c r="C45" s="6"/>
      <c r="D45" s="2">
        <f t="shared" si="15"/>
        <v>0</v>
      </c>
      <c r="E45" s="7"/>
      <c r="F45" s="4" t="str">
        <f t="shared" si="16"/>
        <v/>
      </c>
      <c r="G45" s="12" t="str">
        <f t="shared" si="17"/>
        <v/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/>
      <c r="S45" s="6"/>
      <c r="T45" s="2">
        <f t="shared" si="21"/>
        <v>0</v>
      </c>
      <c r="U45" s="7"/>
      <c r="V45" s="4" t="str">
        <f t="shared" si="22"/>
        <v/>
      </c>
      <c r="W45" s="12" t="str">
        <f t="shared" si="23"/>
        <v/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>
        <v>3220</v>
      </c>
      <c r="AI45" s="6">
        <v>60</v>
      </c>
      <c r="AJ45" s="2">
        <f>(AH45+10*AI45)/1000</f>
        <v>3.82</v>
      </c>
      <c r="AK45" s="7">
        <v>1.7164351851851851E-2</v>
      </c>
      <c r="AL45" s="4">
        <f>IF(AH45="","",AK45/AJ45)</f>
        <v>4.493285825092108E-3</v>
      </c>
      <c r="AM45" s="12">
        <f>IF(AL45="","",AL45/AL$56)</f>
        <v>1.5091302702428879</v>
      </c>
    </row>
    <row r="46" spans="1:39" x14ac:dyDescent="0.3">
      <c r="A46" s="46" t="s">
        <v>9</v>
      </c>
      <c r="B46" s="6"/>
      <c r="C46" s="6"/>
      <c r="D46" s="2">
        <f t="shared" si="15"/>
        <v>0</v>
      </c>
      <c r="E46" s="7"/>
      <c r="F46" s="4" t="str">
        <f t="shared" si="16"/>
        <v/>
      </c>
      <c r="G46" s="12" t="str">
        <f t="shared" si="17"/>
        <v/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/>
      <c r="S46" s="6"/>
      <c r="T46" s="2">
        <f t="shared" si="21"/>
        <v>0</v>
      </c>
      <c r="U46" s="7"/>
      <c r="V46" s="4" t="str">
        <f t="shared" si="22"/>
        <v/>
      </c>
      <c r="W46" s="12" t="str">
        <f t="shared" si="23"/>
        <v/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>
        <v>3220</v>
      </c>
      <c r="AI46" s="6">
        <v>60</v>
      </c>
      <c r="AJ46" s="2">
        <f t="shared" ref="AJ46:AJ76" si="27">(AH46+10*AI46)/1000</f>
        <v>3.82</v>
      </c>
      <c r="AK46" s="7">
        <v>1.3796296296296296E-2</v>
      </c>
      <c r="AL46" s="4">
        <f t="shared" ref="AL46:AL76" si="28">IF(AH46="","",AK46/AJ46)</f>
        <v>3.6115958890828E-3</v>
      </c>
      <c r="AM46" s="12">
        <f t="shared" ref="AM46:AM76" si="29">IF(AL46="","",AL46/AL$56)</f>
        <v>1.213002887477763</v>
      </c>
    </row>
    <row r="47" spans="1:39" x14ac:dyDescent="0.3">
      <c r="A47" s="46" t="s">
        <v>10</v>
      </c>
      <c r="B47" s="6"/>
      <c r="C47" s="6"/>
      <c r="D47" s="2">
        <f t="shared" si="15"/>
        <v>0</v>
      </c>
      <c r="E47" s="7"/>
      <c r="F47" s="4" t="str">
        <f t="shared" si="16"/>
        <v/>
      </c>
      <c r="G47" s="12" t="str">
        <f t="shared" si="17"/>
        <v/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/>
      <c r="S47" s="6"/>
      <c r="T47" s="2">
        <f t="shared" si="21"/>
        <v>0</v>
      </c>
      <c r="U47" s="7"/>
      <c r="V47" s="4" t="str">
        <f t="shared" si="22"/>
        <v/>
      </c>
      <c r="W47" s="12" t="str">
        <f t="shared" si="23"/>
        <v/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>
        <v>2930</v>
      </c>
      <c r="AI47" s="6">
        <v>60</v>
      </c>
      <c r="AJ47" s="2">
        <f t="shared" si="27"/>
        <v>3.53</v>
      </c>
      <c r="AK47" s="7">
        <v>1.6180555555555556E-2</v>
      </c>
      <c r="AL47" s="4">
        <f t="shared" si="28"/>
        <v>4.5837267862763615E-3</v>
      </c>
      <c r="AM47" s="12">
        <f t="shared" si="29"/>
        <v>1.5395060792846422</v>
      </c>
    </row>
    <row r="48" spans="1:39" x14ac:dyDescent="0.3">
      <c r="A48" s="46" t="s">
        <v>11</v>
      </c>
      <c r="B48" s="6"/>
      <c r="C48" s="6"/>
      <c r="D48" s="2">
        <f t="shared" si="15"/>
        <v>0</v>
      </c>
      <c r="E48" s="7"/>
      <c r="F48" s="4" t="str">
        <f t="shared" si="16"/>
        <v/>
      </c>
      <c r="G48" s="12" t="str">
        <f t="shared" si="17"/>
        <v/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/>
      <c r="S48" s="6"/>
      <c r="T48" s="2">
        <f t="shared" si="21"/>
        <v>0</v>
      </c>
      <c r="U48" s="7"/>
      <c r="V48" s="4" t="str">
        <f t="shared" si="22"/>
        <v/>
      </c>
      <c r="W48" s="12" t="str">
        <f t="shared" si="23"/>
        <v/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>
        <v>3130</v>
      </c>
      <c r="AI48" s="6">
        <v>80</v>
      </c>
      <c r="AJ48" s="2">
        <f t="shared" si="27"/>
        <v>3.93</v>
      </c>
      <c r="AK48" s="7">
        <v>1.3888888888888888E-2</v>
      </c>
      <c r="AL48" s="4">
        <f t="shared" si="28"/>
        <v>3.5340684195646023E-3</v>
      </c>
      <c r="AM48" s="12">
        <f t="shared" si="29"/>
        <v>1.1869642476984101</v>
      </c>
    </row>
    <row r="49" spans="1:39" x14ac:dyDescent="0.3">
      <c r="A49" s="46" t="s">
        <v>12</v>
      </c>
      <c r="B49" s="6"/>
      <c r="C49" s="6"/>
      <c r="D49" s="2">
        <f t="shared" si="15"/>
        <v>0</v>
      </c>
      <c r="E49" s="7"/>
      <c r="F49" s="4" t="str">
        <f t="shared" si="16"/>
        <v/>
      </c>
      <c r="G49" s="12" t="str">
        <f t="shared" si="17"/>
        <v/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/>
      <c r="S49" s="6"/>
      <c r="T49" s="2">
        <f t="shared" si="21"/>
        <v>0</v>
      </c>
      <c r="U49" s="7"/>
      <c r="V49" s="4" t="str">
        <f t="shared" si="22"/>
        <v/>
      </c>
      <c r="W49" s="12" t="str">
        <f t="shared" si="23"/>
        <v/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>
        <v>3070</v>
      </c>
      <c r="AI49" s="6">
        <v>70</v>
      </c>
      <c r="AJ49" s="2">
        <f t="shared" si="27"/>
        <v>3.77</v>
      </c>
      <c r="AK49" s="7">
        <v>1.7754629629629631E-2</v>
      </c>
      <c r="AL49" s="4">
        <f t="shared" si="28"/>
        <v>4.7094508301404854E-3</v>
      </c>
      <c r="AM49" s="12">
        <f t="shared" si="29"/>
        <v>1.5817321845622438</v>
      </c>
    </row>
    <row r="50" spans="1:39" x14ac:dyDescent="0.3">
      <c r="A50" s="46" t="s">
        <v>13</v>
      </c>
      <c r="B50" s="6"/>
      <c r="C50" s="6"/>
      <c r="D50" s="2">
        <f t="shared" si="15"/>
        <v>0</v>
      </c>
      <c r="E50" s="7"/>
      <c r="F50" s="4" t="str">
        <f t="shared" si="16"/>
        <v/>
      </c>
      <c r="G50" s="12" t="str">
        <f t="shared" si="17"/>
        <v/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/>
      <c r="S50" s="6"/>
      <c r="T50" s="2">
        <f t="shared" si="21"/>
        <v>0</v>
      </c>
      <c r="U50" s="7"/>
      <c r="V50" s="4" t="str">
        <f t="shared" si="22"/>
        <v/>
      </c>
      <c r="W50" s="12" t="str">
        <f t="shared" si="23"/>
        <v/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>
        <v>3550</v>
      </c>
      <c r="AI50" s="6">
        <v>95</v>
      </c>
      <c r="AJ50" s="2">
        <f t="shared" si="27"/>
        <v>4.5</v>
      </c>
      <c r="AK50" s="7">
        <v>1.8425925925925925E-2</v>
      </c>
      <c r="AL50" s="4">
        <f t="shared" si="28"/>
        <v>4.0946502057613169E-3</v>
      </c>
      <c r="AM50" s="12">
        <f t="shared" si="29"/>
        <v>1.3752431543666603</v>
      </c>
    </row>
    <row r="51" spans="1:39" x14ac:dyDescent="0.3">
      <c r="A51" s="46" t="s">
        <v>14</v>
      </c>
      <c r="B51" s="6"/>
      <c r="C51" s="6"/>
      <c r="D51" s="2">
        <f t="shared" si="15"/>
        <v>0</v>
      </c>
      <c r="E51" s="7"/>
      <c r="F51" s="4" t="str">
        <f t="shared" si="16"/>
        <v/>
      </c>
      <c r="G51" s="12" t="str">
        <f t="shared" si="17"/>
        <v/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/>
      <c r="S51" s="6"/>
      <c r="T51" s="2">
        <f t="shared" si="21"/>
        <v>0</v>
      </c>
      <c r="U51" s="7"/>
      <c r="V51" s="4" t="str">
        <f t="shared" si="22"/>
        <v/>
      </c>
      <c r="W51" s="12" t="str">
        <f t="shared" si="23"/>
        <v/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>
        <v>3670</v>
      </c>
      <c r="AI51" s="6">
        <v>90</v>
      </c>
      <c r="AJ51" s="2">
        <f t="shared" si="27"/>
        <v>4.57</v>
      </c>
      <c r="AK51" s="7">
        <v>2.1157407407407406E-2</v>
      </c>
      <c r="AL51" s="4">
        <f t="shared" si="28"/>
        <v>4.6296296296296294E-3</v>
      </c>
      <c r="AM51" s="12">
        <f t="shared" si="29"/>
        <v>1.5549231644849175</v>
      </c>
    </row>
    <row r="52" spans="1:39" x14ac:dyDescent="0.3">
      <c r="A52" s="46" t="s">
        <v>15</v>
      </c>
      <c r="B52" s="6"/>
      <c r="C52" s="6"/>
      <c r="D52" s="2">
        <f t="shared" si="15"/>
        <v>0</v>
      </c>
      <c r="E52" s="7"/>
      <c r="F52" s="4" t="str">
        <f t="shared" si="16"/>
        <v/>
      </c>
      <c r="G52" s="12" t="str">
        <f t="shared" si="17"/>
        <v/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/>
      <c r="S52" s="6"/>
      <c r="T52" s="2">
        <f t="shared" si="21"/>
        <v>0</v>
      </c>
      <c r="U52" s="7"/>
      <c r="V52" s="4" t="str">
        <f t="shared" si="22"/>
        <v/>
      </c>
      <c r="W52" s="12" t="str">
        <f t="shared" si="23"/>
        <v/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>
        <v>4610</v>
      </c>
      <c r="AI52" s="6">
        <v>120</v>
      </c>
      <c r="AJ52" s="2">
        <f t="shared" si="27"/>
        <v>5.81</v>
      </c>
      <c r="AK52" s="7">
        <v>2.3923611111111111E-2</v>
      </c>
      <c r="AL52" s="4">
        <f t="shared" si="28"/>
        <v>4.1176611206731693E-3</v>
      </c>
      <c r="AM52" s="12">
        <f t="shared" si="29"/>
        <v>1.3829716785672654</v>
      </c>
    </row>
    <row r="53" spans="1:39" x14ac:dyDescent="0.3">
      <c r="A53" s="46" t="s">
        <v>34</v>
      </c>
      <c r="B53" s="6"/>
      <c r="C53" s="6"/>
      <c r="D53" s="2">
        <f t="shared" si="15"/>
        <v>0</v>
      </c>
      <c r="E53" s="7"/>
      <c r="F53" s="4" t="str">
        <f t="shared" si="16"/>
        <v/>
      </c>
      <c r="G53" s="12" t="str">
        <f t="shared" si="17"/>
        <v/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/>
      <c r="S53" s="6"/>
      <c r="T53" s="2">
        <f t="shared" si="21"/>
        <v>0</v>
      </c>
      <c r="U53" s="7"/>
      <c r="V53" s="4" t="str">
        <f t="shared" si="22"/>
        <v/>
      </c>
      <c r="W53" s="12" t="str">
        <f t="shared" si="23"/>
        <v/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>
        <v>3670</v>
      </c>
      <c r="AI53" s="6">
        <v>90</v>
      </c>
      <c r="AJ53" s="2">
        <f t="shared" si="27"/>
        <v>4.57</v>
      </c>
      <c r="AK53" s="7">
        <v>1.8124999999999999E-2</v>
      </c>
      <c r="AL53" s="4">
        <f t="shared" si="28"/>
        <v>3.9660831509846818E-3</v>
      </c>
      <c r="AM53" s="12">
        <f t="shared" si="29"/>
        <v>1.3320621857677135</v>
      </c>
    </row>
    <row r="54" spans="1:39" x14ac:dyDescent="0.3">
      <c r="A54" s="46" t="s">
        <v>35</v>
      </c>
      <c r="B54" s="6"/>
      <c r="C54" s="6"/>
      <c r="D54" s="2">
        <f t="shared" si="15"/>
        <v>0</v>
      </c>
      <c r="E54" s="7"/>
      <c r="F54" s="4" t="str">
        <f t="shared" si="16"/>
        <v/>
      </c>
      <c r="G54" s="12" t="str">
        <f t="shared" si="17"/>
        <v/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/>
      <c r="S54" s="6"/>
      <c r="T54" s="2">
        <f t="shared" si="21"/>
        <v>0</v>
      </c>
      <c r="U54" s="7"/>
      <c r="V54" s="4" t="str">
        <f t="shared" si="22"/>
        <v/>
      </c>
      <c r="W54" s="12" t="str">
        <f t="shared" si="23"/>
        <v/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>
        <v>4610</v>
      </c>
      <c r="AI54" s="6">
        <v>120</v>
      </c>
      <c r="AJ54" s="2">
        <f t="shared" si="27"/>
        <v>5.81</v>
      </c>
      <c r="AK54" s="7">
        <v>1.9027777777777779E-2</v>
      </c>
      <c r="AL54" s="4">
        <f t="shared" si="28"/>
        <v>3.2750047810288776E-3</v>
      </c>
      <c r="AM54" s="12">
        <f t="shared" si="29"/>
        <v>1.0999542523292618</v>
      </c>
    </row>
    <row r="55" spans="1:39" x14ac:dyDescent="0.3">
      <c r="A55" s="46" t="s">
        <v>36</v>
      </c>
      <c r="B55" s="6"/>
      <c r="C55" s="6"/>
      <c r="D55" s="2">
        <f t="shared" si="15"/>
        <v>0</v>
      </c>
      <c r="E55" s="7"/>
      <c r="F55" s="4" t="str">
        <f t="shared" si="16"/>
        <v/>
      </c>
      <c r="G55" s="12" t="str">
        <f t="shared" si="17"/>
        <v/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/>
      <c r="S55" s="6"/>
      <c r="T55" s="2">
        <f t="shared" si="21"/>
        <v>0</v>
      </c>
      <c r="U55" s="7"/>
      <c r="V55" s="4" t="str">
        <f t="shared" si="22"/>
        <v/>
      </c>
      <c r="W55" s="12" t="str">
        <f t="shared" si="23"/>
        <v/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>
        <v>4460</v>
      </c>
      <c r="AI55" s="6">
        <v>110</v>
      </c>
      <c r="AJ55" s="2">
        <f t="shared" si="27"/>
        <v>5.56</v>
      </c>
      <c r="AK55" s="7">
        <v>2.105324074074074E-2</v>
      </c>
      <c r="AL55" s="4">
        <f t="shared" si="28"/>
        <v>3.7865540900612845E-3</v>
      </c>
      <c r="AM55" s="12">
        <f t="shared" si="29"/>
        <v>1.2717649443336625</v>
      </c>
    </row>
    <row r="56" spans="1:39" x14ac:dyDescent="0.3">
      <c r="A56" s="46" t="s">
        <v>37</v>
      </c>
      <c r="B56" s="6"/>
      <c r="C56" s="6"/>
      <c r="D56" s="2">
        <f t="shared" si="15"/>
        <v>0</v>
      </c>
      <c r="E56" s="7"/>
      <c r="F56" s="4" t="str">
        <f t="shared" si="16"/>
        <v/>
      </c>
      <c r="G56" s="12" t="str">
        <f t="shared" si="17"/>
        <v/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/>
      <c r="S56" s="6"/>
      <c r="T56" s="2">
        <f t="shared" si="21"/>
        <v>0</v>
      </c>
      <c r="U56" s="7"/>
      <c r="V56" s="4" t="str">
        <f t="shared" si="22"/>
        <v/>
      </c>
      <c r="W56" s="12" t="str">
        <f t="shared" si="23"/>
        <v/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>
        <v>5330</v>
      </c>
      <c r="AI56" s="6">
        <v>150</v>
      </c>
      <c r="AJ56" s="2">
        <f t="shared" si="27"/>
        <v>6.83</v>
      </c>
      <c r="AK56" s="7">
        <v>2.0335648148148148E-2</v>
      </c>
      <c r="AL56" s="4">
        <f t="shared" si="28"/>
        <v>2.9774009001681035E-3</v>
      </c>
      <c r="AM56" s="12">
        <f t="shared" si="29"/>
        <v>1</v>
      </c>
    </row>
    <row r="57" spans="1:39" x14ac:dyDescent="0.3">
      <c r="A57" s="46" t="s">
        <v>17</v>
      </c>
      <c r="B57" s="6"/>
      <c r="C57" s="6"/>
      <c r="D57" s="2">
        <f t="shared" si="15"/>
        <v>0</v>
      </c>
      <c r="E57" s="7"/>
      <c r="F57" s="4" t="str">
        <f t="shared" si="16"/>
        <v/>
      </c>
      <c r="G57" s="12" t="str">
        <f t="shared" si="17"/>
        <v/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/>
      <c r="S57" s="6"/>
      <c r="T57" s="2">
        <f t="shared" si="21"/>
        <v>0</v>
      </c>
      <c r="U57" s="7"/>
      <c r="V57" s="4" t="str">
        <f t="shared" si="22"/>
        <v/>
      </c>
      <c r="W57" s="12" t="str">
        <f t="shared" si="23"/>
        <v/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>
        <v>4850</v>
      </c>
      <c r="AI57" s="6">
        <v>115</v>
      </c>
      <c r="AJ57" s="2">
        <f t="shared" si="27"/>
        <v>6</v>
      </c>
      <c r="AK57" s="7">
        <v>2.3125E-2</v>
      </c>
      <c r="AL57" s="4">
        <f t="shared" si="28"/>
        <v>3.8541666666666668E-3</v>
      </c>
      <c r="AM57" s="12">
        <f t="shared" si="29"/>
        <v>1.294473534433694</v>
      </c>
    </row>
    <row r="58" spans="1:39" x14ac:dyDescent="0.3">
      <c r="A58" s="46" t="s">
        <v>18</v>
      </c>
      <c r="B58" s="6"/>
      <c r="C58" s="6"/>
      <c r="D58" s="2">
        <f t="shared" si="15"/>
        <v>0</v>
      </c>
      <c r="E58" s="7"/>
      <c r="F58" s="4" t="str">
        <f t="shared" si="16"/>
        <v/>
      </c>
      <c r="G58" s="12" t="str">
        <f t="shared" si="17"/>
        <v/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/>
      <c r="S58" s="6"/>
      <c r="T58" s="2">
        <f t="shared" si="21"/>
        <v>0</v>
      </c>
      <c r="U58" s="7"/>
      <c r="V58" s="4" t="str">
        <f t="shared" si="22"/>
        <v/>
      </c>
      <c r="W58" s="12" t="str">
        <f t="shared" si="23"/>
        <v/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>
        <v>4850</v>
      </c>
      <c r="AI58" s="6">
        <v>115</v>
      </c>
      <c r="AJ58" s="2">
        <f>(AH58+10*AI58)/1000</f>
        <v>6</v>
      </c>
      <c r="AK58" s="7">
        <v>2.4050925925925927E-2</v>
      </c>
      <c r="AL58" s="4">
        <f>IF(AH58="","",AK58/AJ58)</f>
        <v>4.0084876543209878E-3</v>
      </c>
      <c r="AM58" s="12">
        <f t="shared" si="29"/>
        <v>1.3463043065831912</v>
      </c>
    </row>
    <row r="59" spans="1:39" x14ac:dyDescent="0.3">
      <c r="A59" s="46" t="s">
        <v>19</v>
      </c>
      <c r="B59" s="6"/>
      <c r="C59" s="6"/>
      <c r="D59" s="2">
        <f t="shared" si="15"/>
        <v>0</v>
      </c>
      <c r="E59" s="7"/>
      <c r="F59" s="4" t="str">
        <f t="shared" si="16"/>
        <v/>
      </c>
      <c r="G59" s="12" t="str">
        <f t="shared" si="17"/>
        <v/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/>
      <c r="S59" s="6"/>
      <c r="T59" s="2">
        <f t="shared" si="21"/>
        <v>0</v>
      </c>
      <c r="U59" s="7"/>
      <c r="V59" s="4" t="str">
        <f t="shared" si="22"/>
        <v/>
      </c>
      <c r="W59" s="12" t="str">
        <f t="shared" si="23"/>
        <v/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>
        <v>3410</v>
      </c>
      <c r="AI59" s="6">
        <v>95</v>
      </c>
      <c r="AJ59" s="2">
        <f>(AH59+10*AI59)/1000</f>
        <v>4.3600000000000003</v>
      </c>
      <c r="AK59" s="7">
        <v>2.9236111111111112E-2</v>
      </c>
      <c r="AL59" s="4">
        <f>IF(AH59="","",AK59/AJ59)</f>
        <v>6.7055300713557593E-3</v>
      </c>
      <c r="AM59" s="12">
        <f t="shared" si="29"/>
        <v>2.252142152229875</v>
      </c>
    </row>
    <row r="60" spans="1:39" x14ac:dyDescent="0.3">
      <c r="A60" s="46" t="s">
        <v>20</v>
      </c>
      <c r="B60" s="6"/>
      <c r="C60" s="6"/>
      <c r="D60" s="2">
        <f t="shared" si="15"/>
        <v>0</v>
      </c>
      <c r="E60" s="7"/>
      <c r="F60" s="4" t="str">
        <f t="shared" si="16"/>
        <v/>
      </c>
      <c r="G60" s="12" t="str">
        <f t="shared" si="17"/>
        <v/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/>
      <c r="S60" s="6"/>
      <c r="T60" s="2">
        <f t="shared" si="21"/>
        <v>0</v>
      </c>
      <c r="U60" s="7"/>
      <c r="V60" s="4" t="str">
        <f t="shared" si="22"/>
        <v/>
      </c>
      <c r="W60" s="12" t="str">
        <f t="shared" si="23"/>
        <v/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>IF(AD60="","",AD60/AD$56)</f>
        <v/>
      </c>
      <c r="AG60" s="11" t="s">
        <v>20</v>
      </c>
      <c r="AH60" s="6">
        <v>4700</v>
      </c>
      <c r="AI60" s="6">
        <v>130</v>
      </c>
      <c r="AJ60" s="2">
        <f t="shared" si="27"/>
        <v>6</v>
      </c>
      <c r="AK60" s="7">
        <v>2.4155092592592593E-2</v>
      </c>
      <c r="AL60" s="4">
        <f t="shared" si="28"/>
        <v>4.0258487654320991E-3</v>
      </c>
      <c r="AM60" s="12">
        <f t="shared" si="29"/>
        <v>1.3521352684500096</v>
      </c>
    </row>
    <row r="61" spans="1:39" x14ac:dyDescent="0.3">
      <c r="A61" s="46" t="s">
        <v>21</v>
      </c>
      <c r="B61" s="6"/>
      <c r="C61" s="6"/>
      <c r="D61" s="2">
        <f t="shared" si="15"/>
        <v>0</v>
      </c>
      <c r="E61" s="7"/>
      <c r="F61" s="4" t="str">
        <f t="shared" si="16"/>
        <v/>
      </c>
      <c r="G61" s="12" t="str">
        <f t="shared" si="17"/>
        <v/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/>
      <c r="S61" s="6"/>
      <c r="T61" s="2">
        <f t="shared" si="21"/>
        <v>0</v>
      </c>
      <c r="U61" s="7"/>
      <c r="V61" s="4" t="str">
        <f t="shared" si="22"/>
        <v/>
      </c>
      <c r="W61" s="12" t="str">
        <f t="shared" si="23"/>
        <v/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>
        <v>3410</v>
      </c>
      <c r="AI61" s="6">
        <v>95</v>
      </c>
      <c r="AJ61" s="2">
        <f t="shared" si="27"/>
        <v>4.3600000000000003</v>
      </c>
      <c r="AK61" s="7">
        <v>2.8923611111111112E-2</v>
      </c>
      <c r="AL61" s="4">
        <f t="shared" si="28"/>
        <v>6.6338557594291534E-3</v>
      </c>
      <c r="AM61" s="12">
        <f t="shared" si="29"/>
        <v>2.2280693738806243</v>
      </c>
    </row>
    <row r="62" spans="1:39" x14ac:dyDescent="0.3">
      <c r="A62" s="46" t="s">
        <v>22</v>
      </c>
      <c r="B62" s="6"/>
      <c r="C62" s="6"/>
      <c r="D62" s="2">
        <f t="shared" si="15"/>
        <v>0</v>
      </c>
      <c r="E62" s="7"/>
      <c r="F62" s="4" t="str">
        <f t="shared" si="16"/>
        <v/>
      </c>
      <c r="G62" s="12" t="str">
        <f t="shared" si="17"/>
        <v/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/>
      <c r="S62" s="6"/>
      <c r="T62" s="2">
        <f t="shared" si="21"/>
        <v>0</v>
      </c>
      <c r="U62" s="7"/>
      <c r="V62" s="4" t="str">
        <f t="shared" si="22"/>
        <v/>
      </c>
      <c r="W62" s="12" t="str">
        <f t="shared" si="23"/>
        <v/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>
        <v>4700</v>
      </c>
      <c r="AI62" s="6">
        <v>130</v>
      </c>
      <c r="AJ62" s="2">
        <f t="shared" si="27"/>
        <v>6</v>
      </c>
      <c r="AK62" s="7">
        <v>2.3784722222222221E-2</v>
      </c>
      <c r="AL62" s="4">
        <f t="shared" si="28"/>
        <v>3.9641203703703705E-3</v>
      </c>
      <c r="AM62" s="12">
        <f t="shared" si="29"/>
        <v>1.3314029595902106</v>
      </c>
    </row>
    <row r="63" spans="1:39" x14ac:dyDescent="0.3">
      <c r="A63" s="46" t="s">
        <v>23</v>
      </c>
      <c r="B63" s="6"/>
      <c r="C63" s="6"/>
      <c r="D63" s="2">
        <f t="shared" si="15"/>
        <v>0</v>
      </c>
      <c r="E63" s="7"/>
      <c r="F63" s="4" t="str">
        <f t="shared" si="16"/>
        <v/>
      </c>
      <c r="G63" s="12" t="str">
        <f t="shared" si="17"/>
        <v/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/>
      <c r="S63" s="6"/>
      <c r="T63" s="2">
        <f t="shared" si="21"/>
        <v>0</v>
      </c>
      <c r="U63" s="7"/>
      <c r="V63" s="4" t="str">
        <f t="shared" si="22"/>
        <v/>
      </c>
      <c r="W63" s="12" t="str">
        <f t="shared" si="23"/>
        <v/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>
        <v>3360</v>
      </c>
      <c r="AI63" s="6">
        <v>75</v>
      </c>
      <c r="AJ63" s="2">
        <f t="shared" si="27"/>
        <v>4.1100000000000003</v>
      </c>
      <c r="AK63" s="7">
        <v>2.8530092592592593E-2</v>
      </c>
      <c r="AL63" s="4">
        <f t="shared" si="28"/>
        <v>6.9416283680273942E-3</v>
      </c>
      <c r="AM63" s="12">
        <f t="shared" si="29"/>
        <v>2.3314389297173488</v>
      </c>
    </row>
    <row r="64" spans="1:39" x14ac:dyDescent="0.3">
      <c r="A64" s="46" t="s">
        <v>24</v>
      </c>
      <c r="B64" s="6"/>
      <c r="C64" s="6"/>
      <c r="D64" s="2">
        <f t="shared" si="15"/>
        <v>0</v>
      </c>
      <c r="E64" s="7"/>
      <c r="F64" s="4" t="str">
        <f t="shared" si="16"/>
        <v/>
      </c>
      <c r="G64" s="12" t="str">
        <f t="shared" si="17"/>
        <v/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/>
      <c r="S64" s="6"/>
      <c r="T64" s="2">
        <f t="shared" si="21"/>
        <v>0</v>
      </c>
      <c r="U64" s="7"/>
      <c r="V64" s="4" t="str">
        <f t="shared" si="22"/>
        <v/>
      </c>
      <c r="W64" s="12" t="str">
        <f t="shared" si="23"/>
        <v/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>
        <v>4310</v>
      </c>
      <c r="AI64" s="6">
        <v>110</v>
      </c>
      <c r="AJ64" s="2">
        <f t="shared" si="27"/>
        <v>5.41</v>
      </c>
      <c r="AK64" s="7">
        <v>2.5474537037037039E-2</v>
      </c>
      <c r="AL64" s="4">
        <f t="shared" si="28"/>
        <v>4.7087868830013009E-3</v>
      </c>
      <c r="AM64" s="12">
        <f t="shared" si="29"/>
        <v>1.581509189016314</v>
      </c>
    </row>
    <row r="65" spans="1:39" x14ac:dyDescent="0.3">
      <c r="A65" s="46" t="s">
        <v>25</v>
      </c>
      <c r="B65" s="6"/>
      <c r="C65" s="6"/>
      <c r="D65" s="2">
        <f t="shared" si="15"/>
        <v>0</v>
      </c>
      <c r="E65" s="7"/>
      <c r="F65" s="4" t="str">
        <f t="shared" si="16"/>
        <v/>
      </c>
      <c r="G65" s="12" t="str">
        <f t="shared" si="17"/>
        <v/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/>
      <c r="S65" s="6"/>
      <c r="T65" s="2">
        <f t="shared" si="21"/>
        <v>0</v>
      </c>
      <c r="U65" s="7"/>
      <c r="V65" s="4" t="str">
        <f t="shared" si="22"/>
        <v/>
      </c>
      <c r="W65" s="12" t="str">
        <f t="shared" si="23"/>
        <v/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>
        <v>3360</v>
      </c>
      <c r="AI65" s="6">
        <v>75</v>
      </c>
      <c r="AJ65" s="2">
        <f t="shared" si="27"/>
        <v>4.1100000000000003</v>
      </c>
      <c r="AK65" s="7">
        <v>2.8923611111111112E-2</v>
      </c>
      <c r="AL65" s="4">
        <f t="shared" si="28"/>
        <v>7.037374966207083E-3</v>
      </c>
      <c r="AM65" s="12">
        <f t="shared" si="29"/>
        <v>2.363596708058278</v>
      </c>
    </row>
    <row r="66" spans="1:39" x14ac:dyDescent="0.3">
      <c r="A66" s="46" t="s">
        <v>26</v>
      </c>
      <c r="B66" s="6"/>
      <c r="C66" s="6"/>
      <c r="D66" s="2">
        <f t="shared" si="15"/>
        <v>0</v>
      </c>
      <c r="E66" s="7"/>
      <c r="F66" s="4" t="str">
        <f t="shared" si="16"/>
        <v/>
      </c>
      <c r="G66" s="12" t="str">
        <f t="shared" si="17"/>
        <v/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/>
      <c r="S66" s="6"/>
      <c r="T66" s="2">
        <f t="shared" si="21"/>
        <v>0</v>
      </c>
      <c r="U66" s="7"/>
      <c r="V66" s="4" t="str">
        <f t="shared" si="22"/>
        <v/>
      </c>
      <c r="W66" s="12" t="str">
        <f t="shared" si="23"/>
        <v/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>
        <v>4300</v>
      </c>
      <c r="AI66" s="6">
        <v>105</v>
      </c>
      <c r="AJ66" s="2">
        <f t="shared" si="27"/>
        <v>5.35</v>
      </c>
      <c r="AK66" s="7">
        <v>2.3171296296296297E-2</v>
      </c>
      <c r="AL66" s="4">
        <f t="shared" si="28"/>
        <v>4.3310834198684667E-3</v>
      </c>
      <c r="AM66" s="12">
        <f t="shared" si="29"/>
        <v>1.4546524183639276</v>
      </c>
    </row>
    <row r="67" spans="1:39" x14ac:dyDescent="0.3">
      <c r="A67" s="46" t="s">
        <v>27</v>
      </c>
      <c r="B67" s="6"/>
      <c r="C67" s="6"/>
      <c r="D67" s="2">
        <f t="shared" si="15"/>
        <v>0</v>
      </c>
      <c r="E67" s="7"/>
      <c r="F67" s="4" t="str">
        <f t="shared" si="16"/>
        <v/>
      </c>
      <c r="G67" s="12" t="str">
        <f t="shared" si="17"/>
        <v/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/>
      <c r="S67" s="6"/>
      <c r="T67" s="2">
        <f t="shared" si="21"/>
        <v>0</v>
      </c>
      <c r="U67" s="7"/>
      <c r="V67" s="4" t="str">
        <f t="shared" si="22"/>
        <v/>
      </c>
      <c r="W67" s="12" t="str">
        <f t="shared" si="23"/>
        <v/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>
        <v>2430</v>
      </c>
      <c r="AI67" s="6">
        <v>45</v>
      </c>
      <c r="AJ67" s="2">
        <f t="shared" si="27"/>
        <v>2.88</v>
      </c>
      <c r="AK67" s="7">
        <v>2.1145833333333332E-2</v>
      </c>
      <c r="AL67" s="4">
        <f t="shared" si="28"/>
        <v>7.3423032407407404E-3</v>
      </c>
      <c r="AM67" s="12">
        <f t="shared" si="29"/>
        <v>2.4660109561752988</v>
      </c>
    </row>
    <row r="68" spans="1:39" x14ac:dyDescent="0.3">
      <c r="A68" s="46" t="s">
        <v>28</v>
      </c>
      <c r="B68" s="6"/>
      <c r="C68" s="6"/>
      <c r="D68" s="2">
        <f t="shared" si="15"/>
        <v>0</v>
      </c>
      <c r="E68" s="7"/>
      <c r="F68" s="4" t="str">
        <f t="shared" si="16"/>
        <v/>
      </c>
      <c r="G68" s="12" t="str">
        <f t="shared" si="17"/>
        <v/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/>
      <c r="S68" s="6"/>
      <c r="T68" s="2">
        <f t="shared" si="21"/>
        <v>0</v>
      </c>
      <c r="U68" s="7"/>
      <c r="V68" s="4" t="str">
        <f t="shared" si="22"/>
        <v/>
      </c>
      <c r="W68" s="12" t="str">
        <f t="shared" si="23"/>
        <v/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>
        <v>3300</v>
      </c>
      <c r="AI68" s="6">
        <v>70</v>
      </c>
      <c r="AJ68" s="2">
        <f t="shared" si="27"/>
        <v>4</v>
      </c>
      <c r="AK68" s="7">
        <v>2.1087962962962965E-2</v>
      </c>
      <c r="AL68" s="4">
        <f t="shared" si="28"/>
        <v>5.2719907407407412E-3</v>
      </c>
      <c r="AM68" s="12">
        <f t="shared" si="29"/>
        <v>1.7706687535572001</v>
      </c>
    </row>
    <row r="69" spans="1:39" x14ac:dyDescent="0.3">
      <c r="A69" s="46" t="s">
        <v>29</v>
      </c>
      <c r="B69" s="6"/>
      <c r="C69" s="6"/>
      <c r="D69" s="2">
        <f t="shared" si="15"/>
        <v>0</v>
      </c>
      <c r="E69" s="7"/>
      <c r="F69" s="4" t="str">
        <f t="shared" si="16"/>
        <v/>
      </c>
      <c r="G69" s="12" t="str">
        <f t="shared" si="17"/>
        <v/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/>
      <c r="S69" s="6"/>
      <c r="T69" s="2">
        <f t="shared" si="21"/>
        <v>0</v>
      </c>
      <c r="U69" s="7"/>
      <c r="V69" s="4" t="str">
        <f t="shared" si="22"/>
        <v/>
      </c>
      <c r="W69" s="12" t="str">
        <f t="shared" si="23"/>
        <v/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>
        <v>2430</v>
      </c>
      <c r="AI69" s="6">
        <v>45</v>
      </c>
      <c r="AJ69" s="2">
        <f t="shared" si="27"/>
        <v>2.88</v>
      </c>
      <c r="AK69" s="7">
        <v>1.6319444444444445E-2</v>
      </c>
      <c r="AL69" s="4">
        <f t="shared" si="28"/>
        <v>5.6664737654320996E-3</v>
      </c>
      <c r="AM69" s="12">
        <f t="shared" si="29"/>
        <v>1.9031611648643525</v>
      </c>
    </row>
    <row r="70" spans="1:39" x14ac:dyDescent="0.3">
      <c r="A70" s="46" t="s">
        <v>30</v>
      </c>
      <c r="B70" s="6"/>
      <c r="C70" s="6"/>
      <c r="D70" s="2">
        <f t="shared" si="15"/>
        <v>0</v>
      </c>
      <c r="E70" s="7"/>
      <c r="F70" s="4" t="str">
        <f t="shared" si="16"/>
        <v/>
      </c>
      <c r="G70" s="12" t="str">
        <f t="shared" si="17"/>
        <v/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/>
      <c r="S70" s="6"/>
      <c r="T70" s="2">
        <f t="shared" si="21"/>
        <v>0</v>
      </c>
      <c r="U70" s="7"/>
      <c r="V70" s="4" t="str">
        <f t="shared" si="22"/>
        <v/>
      </c>
      <c r="W70" s="12" t="str">
        <f t="shared" si="23"/>
        <v/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>
        <v>3300</v>
      </c>
      <c r="AI70" s="6">
        <v>70</v>
      </c>
      <c r="AJ70" s="2">
        <f t="shared" si="27"/>
        <v>4</v>
      </c>
      <c r="AK70" s="7">
        <v>2.224537037037037E-2</v>
      </c>
      <c r="AL70" s="4">
        <f t="shared" si="28"/>
        <v>5.5613425925925926E-3</v>
      </c>
      <c r="AM70" s="12">
        <f t="shared" si="29"/>
        <v>1.8678514513375073</v>
      </c>
    </row>
    <row r="71" spans="1:39" x14ac:dyDescent="0.3">
      <c r="A71" s="46" t="s">
        <v>31</v>
      </c>
      <c r="B71" s="6"/>
      <c r="C71" s="6"/>
      <c r="D71" s="2">
        <f t="shared" si="15"/>
        <v>0</v>
      </c>
      <c r="E71" s="7"/>
      <c r="F71" s="4" t="str">
        <f t="shared" si="16"/>
        <v/>
      </c>
      <c r="G71" s="12" t="str">
        <f t="shared" si="17"/>
        <v/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/>
      <c r="S71" s="6"/>
      <c r="T71" s="2">
        <f t="shared" si="21"/>
        <v>0</v>
      </c>
      <c r="U71" s="7"/>
      <c r="V71" s="4" t="str">
        <f t="shared" si="22"/>
        <v/>
      </c>
      <c r="W71" s="12" t="str">
        <f t="shared" si="23"/>
        <v/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>
        <v>1880</v>
      </c>
      <c r="AI71" s="6">
        <v>35</v>
      </c>
      <c r="AJ71" s="2">
        <f t="shared" si="27"/>
        <v>2.23</v>
      </c>
      <c r="AK71" s="7">
        <v>1.6666666666666666E-2</v>
      </c>
      <c r="AL71" s="4">
        <f t="shared" si="28"/>
        <v>7.4738415545590429E-3</v>
      </c>
      <c r="AM71" s="12">
        <f t="shared" si="29"/>
        <v>2.5101898619487457</v>
      </c>
    </row>
    <row r="72" spans="1:39" x14ac:dyDescent="0.3">
      <c r="A72" s="46" t="s">
        <v>32</v>
      </c>
      <c r="B72" s="6"/>
      <c r="C72" s="6"/>
      <c r="D72" s="2">
        <f t="shared" si="15"/>
        <v>0</v>
      </c>
      <c r="E72" s="7"/>
      <c r="F72" s="4" t="str">
        <f t="shared" si="16"/>
        <v/>
      </c>
      <c r="G72" s="12" t="str">
        <f t="shared" si="17"/>
        <v/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/>
      <c r="S72" s="6"/>
      <c r="T72" s="2">
        <f t="shared" si="21"/>
        <v>0</v>
      </c>
      <c r="U72" s="7"/>
      <c r="V72" s="4" t="str">
        <f t="shared" si="22"/>
        <v/>
      </c>
      <c r="W72" s="12" t="str">
        <f t="shared" si="23"/>
        <v/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>
        <v>2800</v>
      </c>
      <c r="AI72" s="6">
        <v>55</v>
      </c>
      <c r="AJ72" s="2">
        <f t="shared" si="27"/>
        <v>3.35</v>
      </c>
      <c r="AK72" s="7">
        <v>1.849537037037037E-2</v>
      </c>
      <c r="AL72" s="4">
        <f t="shared" si="28"/>
        <v>5.5210060807075727E-3</v>
      </c>
      <c r="AM72" s="12">
        <f t="shared" si="29"/>
        <v>1.854303893169327</v>
      </c>
    </row>
    <row r="73" spans="1:39" x14ac:dyDescent="0.3">
      <c r="A73" s="46" t="s">
        <v>47</v>
      </c>
      <c r="B73" s="6"/>
      <c r="C73" s="6"/>
      <c r="D73" s="2">
        <f t="shared" si="15"/>
        <v>0</v>
      </c>
      <c r="E73" s="7"/>
      <c r="F73" s="4" t="str">
        <f t="shared" si="16"/>
        <v/>
      </c>
      <c r="G73" s="12" t="str">
        <f t="shared" si="17"/>
        <v/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/>
      <c r="S73" s="6"/>
      <c r="T73" s="2">
        <f t="shared" si="21"/>
        <v>0</v>
      </c>
      <c r="U73" s="7"/>
      <c r="V73" s="4" t="str">
        <f t="shared" si="22"/>
        <v/>
      </c>
      <c r="W73" s="12" t="str">
        <f t="shared" si="23"/>
        <v/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>
        <v>1880</v>
      </c>
      <c r="AI73" s="6">
        <v>35</v>
      </c>
      <c r="AJ73" s="2">
        <f t="shared" si="27"/>
        <v>2.23</v>
      </c>
      <c r="AK73" s="7">
        <v>2.0057870370370372E-2</v>
      </c>
      <c r="AL73" s="4">
        <f t="shared" si="28"/>
        <v>8.994560704201961E-3</v>
      </c>
      <c r="AM73" s="12">
        <f t="shared" si="29"/>
        <v>3.0209437713591507</v>
      </c>
    </row>
    <row r="74" spans="1:39" x14ac:dyDescent="0.3">
      <c r="A74" s="46" t="s">
        <v>46</v>
      </c>
      <c r="B74" s="6"/>
      <c r="C74" s="6"/>
      <c r="D74" s="2">
        <f t="shared" si="15"/>
        <v>0</v>
      </c>
      <c r="E74" s="8"/>
      <c r="F74" s="4" t="str">
        <f t="shared" si="16"/>
        <v/>
      </c>
      <c r="G74" s="12" t="str">
        <f t="shared" si="17"/>
        <v/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/>
      <c r="S74" s="6"/>
      <c r="T74" s="2">
        <f t="shared" si="21"/>
        <v>0</v>
      </c>
      <c r="U74" s="8"/>
      <c r="V74" s="4" t="str">
        <f t="shared" si="22"/>
        <v/>
      </c>
      <c r="W74" s="12" t="str">
        <f t="shared" si="23"/>
        <v/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>
        <v>2800</v>
      </c>
      <c r="AI74" s="6">
        <v>55</v>
      </c>
      <c r="AJ74" s="2">
        <f t="shared" si="27"/>
        <v>3.35</v>
      </c>
      <c r="AK74" s="7">
        <v>2.841435185185185E-2</v>
      </c>
      <c r="AL74" s="4">
        <f t="shared" si="28"/>
        <v>8.4818960751796568E-3</v>
      </c>
      <c r="AM74" s="12">
        <f t="shared" si="29"/>
        <v>2.8487584841869196</v>
      </c>
    </row>
    <row r="75" spans="1:39" x14ac:dyDescent="0.3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22" t="s">
        <v>53</v>
      </c>
      <c r="R75" s="23"/>
      <c r="S75" s="23"/>
      <c r="T75" s="84">
        <f t="shared" si="21"/>
        <v>0</v>
      </c>
      <c r="U75" s="24"/>
      <c r="V75" s="85" t="str">
        <f t="shared" si="22"/>
        <v/>
      </c>
      <c r="W75" s="86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22" t="s">
        <v>53</v>
      </c>
      <c r="AH75" s="6">
        <v>2800</v>
      </c>
      <c r="AI75" s="6">
        <v>55</v>
      </c>
      <c r="AJ75" s="84">
        <f t="shared" si="27"/>
        <v>3.35</v>
      </c>
      <c r="AK75" s="24">
        <v>4.4155092592592593E-2</v>
      </c>
      <c r="AL75" s="85">
        <f t="shared" si="28"/>
        <v>1.3180624654505251E-2</v>
      </c>
      <c r="AM75" s="86">
        <f t="shared" si="29"/>
        <v>4.4268894570969852</v>
      </c>
    </row>
    <row r="76" spans="1:39" ht="15" thickBot="1" x14ac:dyDescent="0.35">
      <c r="A76" s="48" t="s">
        <v>48</v>
      </c>
      <c r="B76" s="30"/>
      <c r="C76" s="30"/>
      <c r="D76" s="31">
        <f t="shared" si="15"/>
        <v>0</v>
      </c>
      <c r="E76" s="32"/>
      <c r="F76" s="33" t="str">
        <f t="shared" si="16"/>
        <v/>
      </c>
      <c r="G76" s="34" t="str">
        <f t="shared" si="17"/>
        <v/>
      </c>
      <c r="I76" s="48" t="s">
        <v>48</v>
      </c>
      <c r="J76" s="30"/>
      <c r="K76" s="30"/>
      <c r="L76" s="31">
        <f t="shared" si="18"/>
        <v>0</v>
      </c>
      <c r="M76" s="87"/>
      <c r="N76" s="33" t="str">
        <f t="shared" si="19"/>
        <v/>
      </c>
      <c r="O76" s="34" t="str">
        <f t="shared" si="20"/>
        <v/>
      </c>
      <c r="Q76" s="13" t="s">
        <v>48</v>
      </c>
      <c r="R76" s="30"/>
      <c r="S76" s="30"/>
      <c r="T76" s="31">
        <f t="shared" si="21"/>
        <v>0</v>
      </c>
      <c r="U76" s="32"/>
      <c r="V76" s="33" t="str">
        <f t="shared" si="22"/>
        <v/>
      </c>
      <c r="W76" s="34" t="str">
        <f t="shared" si="23"/>
        <v/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34" t="str">
        <f>IF(AD76="","",AD76/AD$56)</f>
        <v/>
      </c>
      <c r="AG76" s="13" t="s">
        <v>48</v>
      </c>
      <c r="AH76" s="6">
        <v>2800</v>
      </c>
      <c r="AI76" s="6">
        <v>55</v>
      </c>
      <c r="AJ76" s="31">
        <f t="shared" si="27"/>
        <v>3.35</v>
      </c>
      <c r="AK76" s="87">
        <v>3.8182870370370367E-2</v>
      </c>
      <c r="AL76" s="33">
        <f t="shared" si="28"/>
        <v>1.1397871752349364E-2</v>
      </c>
      <c r="AM76" s="34">
        <f t="shared" si="29"/>
        <v>3.8281279997281663</v>
      </c>
    </row>
    <row r="80" spans="1:39" x14ac:dyDescent="0.3">
      <c r="A80" s="43"/>
      <c r="B80" s="44">
        <f t="shared" ref="B80:K80" si="30">$B$1</f>
        <v>2024</v>
      </c>
      <c r="C80" s="44">
        <f t="shared" si="30"/>
        <v>2024</v>
      </c>
      <c r="D80" s="44">
        <f t="shared" si="30"/>
        <v>2024</v>
      </c>
      <c r="E80" s="44">
        <f t="shared" si="30"/>
        <v>2024</v>
      </c>
      <c r="F80" s="44">
        <f t="shared" si="30"/>
        <v>2024</v>
      </c>
      <c r="G80" s="44">
        <f t="shared" si="30"/>
        <v>2024</v>
      </c>
      <c r="H80" s="44">
        <f t="shared" si="30"/>
        <v>2024</v>
      </c>
      <c r="I80" s="44">
        <f t="shared" si="30"/>
        <v>2024</v>
      </c>
      <c r="J80" s="44">
        <f t="shared" si="30"/>
        <v>2024</v>
      </c>
      <c r="K80" s="44">
        <f t="shared" si="30"/>
        <v>2024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50</v>
      </c>
      <c r="H81" s="19" t="s">
        <v>78</v>
      </c>
      <c r="I81" s="19" t="s">
        <v>79</v>
      </c>
      <c r="J81" s="19" t="s">
        <v>80</v>
      </c>
      <c r="K81" s="19" t="s">
        <v>81</v>
      </c>
    </row>
    <row r="82" spans="1:11" x14ac:dyDescent="0.3">
      <c r="A82" s="2" t="s">
        <v>6</v>
      </c>
      <c r="B82" s="42" t="str">
        <f t="shared" ref="B82:B115" si="31">IF(G5="","-",G5)</f>
        <v>-</v>
      </c>
      <c r="C82" s="42" t="str">
        <f t="shared" ref="C82:C115" si="32">IF(O5="","-",O5)</f>
        <v>-</v>
      </c>
      <c r="D82" s="42" t="str">
        <f t="shared" ref="D82:D115" si="33">IF(W5="","-",W5)</f>
        <v>-</v>
      </c>
      <c r="E82" s="42" t="str">
        <f t="shared" ref="E82:E115" si="34">IF(AE5="","-",AE5)</f>
        <v>-</v>
      </c>
      <c r="F82" s="42">
        <f t="shared" ref="F82:F115" si="35">IF(AM5="","-",AM5)</f>
        <v>1.1808278553031177</v>
      </c>
      <c r="G82" s="42">
        <f t="shared" ref="G82:G115" si="36">IF(AM43="","-",AM43)</f>
        <v>1.3067666077912914</v>
      </c>
      <c r="H82" s="42" t="str">
        <f t="shared" ref="H82:H115" si="37">IF(G43="","-",G43)</f>
        <v>-</v>
      </c>
      <c r="I82" s="42" t="str">
        <f t="shared" ref="I82:I115" si="38">IF(O43="","-",O43)</f>
        <v>-</v>
      </c>
      <c r="J82" s="42" t="str">
        <f t="shared" ref="J82:J115" si="39">IF(W43="","-",W43)</f>
        <v>-</v>
      </c>
      <c r="K82" s="42" t="str">
        <f t="shared" ref="K82:K115" si="40">IF(AE43="","-",AE43)</f>
        <v>-</v>
      </c>
    </row>
    <row r="83" spans="1:11" x14ac:dyDescent="0.3">
      <c r="A83" s="2" t="s">
        <v>7</v>
      </c>
      <c r="B83" s="42" t="str">
        <f t="shared" si="31"/>
        <v>-</v>
      </c>
      <c r="C83" s="42" t="str">
        <f t="shared" si="32"/>
        <v>-</v>
      </c>
      <c r="D83" s="42" t="str">
        <f t="shared" si="33"/>
        <v>-</v>
      </c>
      <c r="E83" s="42" t="str">
        <f t="shared" si="34"/>
        <v>-</v>
      </c>
      <c r="F83" s="42">
        <f t="shared" si="35"/>
        <v>0.9425655761862658</v>
      </c>
      <c r="G83" s="42">
        <f t="shared" si="36"/>
        <v>1.1059462728947154</v>
      </c>
      <c r="H83" s="42" t="str">
        <f t="shared" si="37"/>
        <v>-</v>
      </c>
      <c r="I83" s="42" t="str">
        <f t="shared" si="38"/>
        <v>-</v>
      </c>
      <c r="J83" s="42" t="str">
        <f t="shared" si="39"/>
        <v>-</v>
      </c>
      <c r="K83" s="42" t="str">
        <f t="shared" si="40"/>
        <v>-</v>
      </c>
    </row>
    <row r="84" spans="1:11" x14ac:dyDescent="0.3">
      <c r="A84" s="2" t="s">
        <v>8</v>
      </c>
      <c r="B84" s="42" t="str">
        <f t="shared" si="31"/>
        <v>-</v>
      </c>
      <c r="C84" s="42" t="str">
        <f t="shared" si="32"/>
        <v>-</v>
      </c>
      <c r="D84" s="42" t="str">
        <f t="shared" si="33"/>
        <v>-</v>
      </c>
      <c r="E84" s="42" t="str">
        <f t="shared" si="34"/>
        <v>-</v>
      </c>
      <c r="F84" s="42">
        <f t="shared" si="35"/>
        <v>1.7971990673932852</v>
      </c>
      <c r="G84" s="42">
        <f t="shared" si="36"/>
        <v>1.5091302702428879</v>
      </c>
      <c r="H84" s="42" t="str">
        <f t="shared" si="37"/>
        <v>-</v>
      </c>
      <c r="I84" s="42" t="str">
        <f t="shared" si="38"/>
        <v>-</v>
      </c>
      <c r="J84" s="42" t="str">
        <f t="shared" si="39"/>
        <v>-</v>
      </c>
      <c r="K84" s="42" t="str">
        <f t="shared" si="40"/>
        <v>-</v>
      </c>
    </row>
    <row r="85" spans="1:11" x14ac:dyDescent="0.3">
      <c r="A85" s="2" t="s">
        <v>9</v>
      </c>
      <c r="B85" s="42" t="str">
        <f t="shared" si="31"/>
        <v>-</v>
      </c>
      <c r="C85" s="42" t="str">
        <f t="shared" si="32"/>
        <v>-</v>
      </c>
      <c r="D85" s="42" t="str">
        <f t="shared" si="33"/>
        <v>-</v>
      </c>
      <c r="E85" s="42" t="str">
        <f t="shared" si="34"/>
        <v>-</v>
      </c>
      <c r="F85" s="42">
        <f t="shared" si="35"/>
        <v>1.3072834434012983</v>
      </c>
      <c r="G85" s="42">
        <f t="shared" si="36"/>
        <v>1.213002887477763</v>
      </c>
      <c r="H85" s="42" t="str">
        <f t="shared" si="37"/>
        <v>-</v>
      </c>
      <c r="I85" s="42" t="str">
        <f t="shared" si="38"/>
        <v>-</v>
      </c>
      <c r="J85" s="42" t="str">
        <f t="shared" si="39"/>
        <v>-</v>
      </c>
      <c r="K85" s="42" t="str">
        <f t="shared" si="40"/>
        <v>-</v>
      </c>
    </row>
    <row r="86" spans="1:11" x14ac:dyDescent="0.3">
      <c r="A86" s="2" t="s">
        <v>10</v>
      </c>
      <c r="B86" s="42" t="str">
        <f t="shared" si="31"/>
        <v>-</v>
      </c>
      <c r="C86" s="42" t="str">
        <f t="shared" si="32"/>
        <v>-</v>
      </c>
      <c r="D86" s="42" t="str">
        <f t="shared" si="33"/>
        <v>-</v>
      </c>
      <c r="E86" s="42" t="str">
        <f t="shared" si="34"/>
        <v>-</v>
      </c>
      <c r="F86" s="42">
        <f t="shared" si="35"/>
        <v>1.3417993585335222</v>
      </c>
      <c r="G86" s="42">
        <f t="shared" si="36"/>
        <v>1.5395060792846422</v>
      </c>
      <c r="H86" s="42" t="str">
        <f t="shared" si="37"/>
        <v>-</v>
      </c>
      <c r="I86" s="42" t="str">
        <f t="shared" si="38"/>
        <v>-</v>
      </c>
      <c r="J86" s="42" t="str">
        <f t="shared" si="39"/>
        <v>-</v>
      </c>
      <c r="K86" s="42" t="str">
        <f t="shared" si="40"/>
        <v>-</v>
      </c>
    </row>
    <row r="87" spans="1:11" x14ac:dyDescent="0.3">
      <c r="A87" s="2" t="s">
        <v>11</v>
      </c>
      <c r="B87" s="42" t="str">
        <f t="shared" si="31"/>
        <v>-</v>
      </c>
      <c r="C87" s="42" t="str">
        <f t="shared" si="32"/>
        <v>-</v>
      </c>
      <c r="D87" s="42" t="str">
        <f t="shared" si="33"/>
        <v>-</v>
      </c>
      <c r="E87" s="42" t="str">
        <f t="shared" si="34"/>
        <v>-</v>
      </c>
      <c r="F87" s="42">
        <f t="shared" si="35"/>
        <v>1.1769661497922368</v>
      </c>
      <c r="G87" s="42">
        <f t="shared" si="36"/>
        <v>1.1869642476984101</v>
      </c>
      <c r="H87" s="42" t="str">
        <f t="shared" si="37"/>
        <v>-</v>
      </c>
      <c r="I87" s="42" t="str">
        <f t="shared" si="38"/>
        <v>-</v>
      </c>
      <c r="J87" s="42" t="str">
        <f t="shared" si="39"/>
        <v>-</v>
      </c>
      <c r="K87" s="42" t="str">
        <f t="shared" si="40"/>
        <v>-</v>
      </c>
    </row>
    <row r="88" spans="1:11" x14ac:dyDescent="0.3">
      <c r="A88" s="2" t="s">
        <v>12</v>
      </c>
      <c r="B88" s="42" t="str">
        <f t="shared" si="31"/>
        <v>-</v>
      </c>
      <c r="C88" s="42" t="str">
        <f t="shared" si="32"/>
        <v>-</v>
      </c>
      <c r="D88" s="42" t="str">
        <f t="shared" si="33"/>
        <v>-</v>
      </c>
      <c r="E88" s="42" t="str">
        <f t="shared" si="34"/>
        <v>-</v>
      </c>
      <c r="F88" s="42">
        <f t="shared" si="35"/>
        <v>1.3073777506395223</v>
      </c>
      <c r="G88" s="42">
        <f t="shared" si="36"/>
        <v>1.5817321845622438</v>
      </c>
      <c r="H88" s="42" t="str">
        <f t="shared" si="37"/>
        <v>-</v>
      </c>
      <c r="I88" s="42" t="str">
        <f t="shared" si="38"/>
        <v>-</v>
      </c>
      <c r="J88" s="42" t="str">
        <f t="shared" si="39"/>
        <v>-</v>
      </c>
      <c r="K88" s="42" t="str">
        <f t="shared" si="40"/>
        <v>-</v>
      </c>
    </row>
    <row r="89" spans="1:11" x14ac:dyDescent="0.3">
      <c r="A89" s="2" t="s">
        <v>13</v>
      </c>
      <c r="B89" s="42" t="str">
        <f t="shared" si="31"/>
        <v>-</v>
      </c>
      <c r="C89" s="42" t="str">
        <f t="shared" si="32"/>
        <v>-</v>
      </c>
      <c r="D89" s="42" t="str">
        <f t="shared" si="33"/>
        <v>-</v>
      </c>
      <c r="E89" s="42" t="str">
        <f t="shared" si="34"/>
        <v>-</v>
      </c>
      <c r="F89" s="42">
        <f t="shared" si="35"/>
        <v>1.033281325228308</v>
      </c>
      <c r="G89" s="42">
        <f t="shared" si="36"/>
        <v>1.3752431543666603</v>
      </c>
      <c r="H89" s="42" t="str">
        <f t="shared" si="37"/>
        <v>-</v>
      </c>
      <c r="I89" s="42" t="str">
        <f t="shared" si="38"/>
        <v>-</v>
      </c>
      <c r="J89" s="42" t="str">
        <f t="shared" si="39"/>
        <v>-</v>
      </c>
      <c r="K89" s="42" t="str">
        <f t="shared" si="40"/>
        <v>-</v>
      </c>
    </row>
    <row r="90" spans="1:11" x14ac:dyDescent="0.3">
      <c r="A90" s="2" t="s">
        <v>14</v>
      </c>
      <c r="B90" s="42" t="str">
        <f t="shared" si="31"/>
        <v>-</v>
      </c>
      <c r="C90" s="42" t="str">
        <f t="shared" si="32"/>
        <v>-</v>
      </c>
      <c r="D90" s="42" t="str">
        <f t="shared" si="33"/>
        <v>-</v>
      </c>
      <c r="E90" s="42" t="str">
        <f t="shared" si="34"/>
        <v>-</v>
      </c>
      <c r="F90" s="42">
        <f t="shared" si="35"/>
        <v>1.3546934225195095</v>
      </c>
      <c r="G90" s="42">
        <f t="shared" si="36"/>
        <v>1.5549231644849175</v>
      </c>
      <c r="H90" s="42" t="str">
        <f t="shared" si="37"/>
        <v>-</v>
      </c>
      <c r="I90" s="42" t="str">
        <f t="shared" si="38"/>
        <v>-</v>
      </c>
      <c r="J90" s="42" t="str">
        <f t="shared" si="39"/>
        <v>-</v>
      </c>
      <c r="K90" s="42" t="str">
        <f t="shared" si="40"/>
        <v>-</v>
      </c>
    </row>
    <row r="91" spans="1:11" x14ac:dyDescent="0.3">
      <c r="A91" s="2" t="s">
        <v>15</v>
      </c>
      <c r="B91" s="42" t="str">
        <f t="shared" si="31"/>
        <v>-</v>
      </c>
      <c r="C91" s="42" t="str">
        <f t="shared" si="32"/>
        <v>-</v>
      </c>
      <c r="D91" s="42" t="str">
        <f t="shared" si="33"/>
        <v>-</v>
      </c>
      <c r="E91" s="42" t="str">
        <f t="shared" si="34"/>
        <v>-</v>
      </c>
      <c r="F91" s="42">
        <f t="shared" si="35"/>
        <v>1.0823122914997607</v>
      </c>
      <c r="G91" s="42">
        <f t="shared" si="36"/>
        <v>1.3829716785672654</v>
      </c>
      <c r="H91" s="42" t="str">
        <f t="shared" si="37"/>
        <v>-</v>
      </c>
      <c r="I91" s="42" t="str">
        <f t="shared" si="38"/>
        <v>-</v>
      </c>
      <c r="J91" s="42" t="str">
        <f t="shared" si="39"/>
        <v>-</v>
      </c>
      <c r="K91" s="42" t="str">
        <f t="shared" si="40"/>
        <v>-</v>
      </c>
    </row>
    <row r="92" spans="1:11" x14ac:dyDescent="0.3">
      <c r="A92" s="2" t="s">
        <v>34</v>
      </c>
      <c r="B92" s="42" t="str">
        <f t="shared" si="31"/>
        <v>-</v>
      </c>
      <c r="C92" s="42" t="str">
        <f t="shared" si="32"/>
        <v>-</v>
      </c>
      <c r="D92" s="42" t="str">
        <f t="shared" si="33"/>
        <v>-</v>
      </c>
      <c r="E92" s="42" t="str">
        <f t="shared" si="34"/>
        <v>-</v>
      </c>
      <c r="F92" s="42">
        <f t="shared" si="35"/>
        <v>1.4366969175988058</v>
      </c>
      <c r="G92" s="42">
        <f t="shared" si="36"/>
        <v>1.3320621857677135</v>
      </c>
      <c r="H92" s="42" t="str">
        <f t="shared" si="37"/>
        <v>-</v>
      </c>
      <c r="I92" s="42" t="str">
        <f t="shared" si="38"/>
        <v>-</v>
      </c>
      <c r="J92" s="42" t="str">
        <f t="shared" si="39"/>
        <v>-</v>
      </c>
      <c r="K92" s="42" t="str">
        <f t="shared" si="40"/>
        <v>-</v>
      </c>
    </row>
    <row r="93" spans="1:11" x14ac:dyDescent="0.3">
      <c r="A93" s="2" t="s">
        <v>35</v>
      </c>
      <c r="B93" s="42" t="str">
        <f t="shared" si="31"/>
        <v>-</v>
      </c>
      <c r="C93" s="42" t="str">
        <f t="shared" si="32"/>
        <v>-</v>
      </c>
      <c r="D93" s="42" t="str">
        <f t="shared" si="33"/>
        <v>-</v>
      </c>
      <c r="E93" s="42" t="str">
        <f t="shared" si="34"/>
        <v>-</v>
      </c>
      <c r="F93" s="42">
        <f t="shared" si="35"/>
        <v>1.0205140235637575</v>
      </c>
      <c r="G93" s="42">
        <f t="shared" si="36"/>
        <v>1.0999542523292618</v>
      </c>
      <c r="H93" s="42" t="str">
        <f t="shared" si="37"/>
        <v>-</v>
      </c>
      <c r="I93" s="42" t="str">
        <f t="shared" si="38"/>
        <v>-</v>
      </c>
      <c r="J93" s="42" t="str">
        <f t="shared" si="39"/>
        <v>-</v>
      </c>
      <c r="K93" s="42" t="str">
        <f t="shared" si="40"/>
        <v>-</v>
      </c>
    </row>
    <row r="94" spans="1:11" x14ac:dyDescent="0.3">
      <c r="A94" s="2" t="s">
        <v>36</v>
      </c>
      <c r="B94" s="42" t="str">
        <f t="shared" si="31"/>
        <v>-</v>
      </c>
      <c r="C94" s="42" t="str">
        <f t="shared" si="32"/>
        <v>-</v>
      </c>
      <c r="D94" s="42" t="str">
        <f t="shared" si="33"/>
        <v>-</v>
      </c>
      <c r="E94" s="42" t="str">
        <f t="shared" si="34"/>
        <v>-</v>
      </c>
      <c r="F94" s="42">
        <f t="shared" si="35"/>
        <v>1.2868831336168023</v>
      </c>
      <c r="G94" s="42">
        <f t="shared" si="36"/>
        <v>1.2717649443336625</v>
      </c>
      <c r="H94" s="42" t="str">
        <f t="shared" si="37"/>
        <v>-</v>
      </c>
      <c r="I94" s="42" t="str">
        <f t="shared" si="38"/>
        <v>-</v>
      </c>
      <c r="J94" s="42" t="str">
        <f t="shared" si="39"/>
        <v>-</v>
      </c>
      <c r="K94" s="42" t="str">
        <f t="shared" si="40"/>
        <v>-</v>
      </c>
    </row>
    <row r="95" spans="1:11" x14ac:dyDescent="0.3">
      <c r="A95" s="2" t="s">
        <v>37</v>
      </c>
      <c r="B95" s="42" t="str">
        <f t="shared" si="31"/>
        <v>-</v>
      </c>
      <c r="C95" s="42" t="str">
        <f t="shared" si="32"/>
        <v>-</v>
      </c>
      <c r="D95" s="42" t="str">
        <f t="shared" si="33"/>
        <v>-</v>
      </c>
      <c r="E95" s="42" t="str">
        <f t="shared" si="34"/>
        <v>-</v>
      </c>
      <c r="F95" s="42">
        <f t="shared" si="35"/>
        <v>1</v>
      </c>
      <c r="G95" s="42">
        <f t="shared" si="36"/>
        <v>1</v>
      </c>
      <c r="H95" s="42" t="str">
        <f t="shared" si="37"/>
        <v>-</v>
      </c>
      <c r="I95" s="42" t="str">
        <f t="shared" si="38"/>
        <v>-</v>
      </c>
      <c r="J95" s="42" t="str">
        <f t="shared" si="39"/>
        <v>-</v>
      </c>
      <c r="K95" s="42" t="str">
        <f t="shared" si="40"/>
        <v>-</v>
      </c>
    </row>
    <row r="96" spans="1:11" x14ac:dyDescent="0.3">
      <c r="A96" s="2" t="s">
        <v>17</v>
      </c>
      <c r="B96" s="42" t="str">
        <f t="shared" si="31"/>
        <v>-</v>
      </c>
      <c r="C96" s="42" t="str">
        <f t="shared" si="32"/>
        <v>-</v>
      </c>
      <c r="D96" s="42" t="str">
        <f t="shared" si="33"/>
        <v>-</v>
      </c>
      <c r="E96" s="42" t="str">
        <f t="shared" si="34"/>
        <v>-</v>
      </c>
      <c r="F96" s="42">
        <f t="shared" si="35"/>
        <v>1.8018555132591687</v>
      </c>
      <c r="G96" s="42">
        <f t="shared" si="36"/>
        <v>1.294473534433694</v>
      </c>
      <c r="H96" s="42" t="str">
        <f t="shared" si="37"/>
        <v>-</v>
      </c>
      <c r="I96" s="42" t="str">
        <f t="shared" si="38"/>
        <v>-</v>
      </c>
      <c r="J96" s="42" t="str">
        <f t="shared" si="39"/>
        <v>-</v>
      </c>
      <c r="K96" s="42" t="str">
        <f t="shared" si="40"/>
        <v>-</v>
      </c>
    </row>
    <row r="97" spans="1:11" x14ac:dyDescent="0.3">
      <c r="A97" s="2" t="s">
        <v>18</v>
      </c>
      <c r="B97" s="42" t="str">
        <f t="shared" si="31"/>
        <v>-</v>
      </c>
      <c r="C97" s="42" t="str">
        <f t="shared" si="32"/>
        <v>-</v>
      </c>
      <c r="D97" s="42" t="str">
        <f t="shared" si="33"/>
        <v>-</v>
      </c>
      <c r="E97" s="42" t="str">
        <f t="shared" si="34"/>
        <v>-</v>
      </c>
      <c r="F97" s="42">
        <f t="shared" si="35"/>
        <v>1.1975183555943734</v>
      </c>
      <c r="G97" s="42">
        <f t="shared" si="36"/>
        <v>1.3463043065831912</v>
      </c>
      <c r="H97" s="42" t="str">
        <f t="shared" si="37"/>
        <v>-</v>
      </c>
      <c r="I97" s="42" t="str">
        <f t="shared" si="38"/>
        <v>-</v>
      </c>
      <c r="J97" s="42" t="str">
        <f t="shared" si="39"/>
        <v>-</v>
      </c>
      <c r="K97" s="42" t="str">
        <f t="shared" si="40"/>
        <v>-</v>
      </c>
    </row>
    <row r="98" spans="1:11" x14ac:dyDescent="0.3">
      <c r="A98" s="2" t="s">
        <v>19</v>
      </c>
      <c r="B98" s="42" t="str">
        <f t="shared" si="31"/>
        <v>-</v>
      </c>
      <c r="C98" s="42" t="str">
        <f t="shared" si="32"/>
        <v>-</v>
      </c>
      <c r="D98" s="42" t="str">
        <f t="shared" si="33"/>
        <v>-</v>
      </c>
      <c r="E98" s="42" t="str">
        <f t="shared" si="34"/>
        <v>-</v>
      </c>
      <c r="F98" s="42">
        <f t="shared" si="35"/>
        <v>1.6184476246314126</v>
      </c>
      <c r="G98" s="42">
        <f t="shared" si="36"/>
        <v>2.252142152229875</v>
      </c>
      <c r="H98" s="42" t="str">
        <f t="shared" si="37"/>
        <v>-</v>
      </c>
      <c r="I98" s="42" t="str">
        <f t="shared" si="38"/>
        <v>-</v>
      </c>
      <c r="J98" s="42" t="str">
        <f t="shared" si="39"/>
        <v>-</v>
      </c>
      <c r="K98" s="42" t="str">
        <f t="shared" si="40"/>
        <v>-</v>
      </c>
    </row>
    <row r="99" spans="1:11" x14ac:dyDescent="0.3">
      <c r="A99" s="2" t="s">
        <v>20</v>
      </c>
      <c r="B99" s="42" t="str">
        <f t="shared" si="31"/>
        <v>-</v>
      </c>
      <c r="C99" s="42" t="str">
        <f t="shared" si="32"/>
        <v>-</v>
      </c>
      <c r="D99" s="42" t="str">
        <f t="shared" si="33"/>
        <v>-</v>
      </c>
      <c r="E99" s="42" t="str">
        <f t="shared" si="34"/>
        <v>-</v>
      </c>
      <c r="F99" s="42">
        <f t="shared" si="35"/>
        <v>1.3537123954980226</v>
      </c>
      <c r="G99" s="42">
        <f t="shared" si="36"/>
        <v>1.3521352684500096</v>
      </c>
      <c r="H99" s="42" t="str">
        <f t="shared" si="37"/>
        <v>-</v>
      </c>
      <c r="I99" s="42" t="str">
        <f t="shared" si="38"/>
        <v>-</v>
      </c>
      <c r="J99" s="42" t="str">
        <f t="shared" si="39"/>
        <v>-</v>
      </c>
      <c r="K99" s="42" t="str">
        <f t="shared" si="40"/>
        <v>-</v>
      </c>
    </row>
    <row r="100" spans="1:11" x14ac:dyDescent="0.3">
      <c r="A100" s="2" t="s">
        <v>21</v>
      </c>
      <c r="B100" s="42" t="str">
        <f t="shared" si="31"/>
        <v>-</v>
      </c>
      <c r="C100" s="42" t="str">
        <f t="shared" si="32"/>
        <v>-</v>
      </c>
      <c r="D100" s="42" t="str">
        <f t="shared" si="33"/>
        <v>-</v>
      </c>
      <c r="E100" s="42" t="str">
        <f t="shared" si="34"/>
        <v>-</v>
      </c>
      <c r="F100" s="42">
        <f t="shared" si="35"/>
        <v>1.3569948339374542</v>
      </c>
      <c r="G100" s="42">
        <f t="shared" si="36"/>
        <v>2.2280693738806243</v>
      </c>
      <c r="H100" s="42" t="str">
        <f t="shared" si="37"/>
        <v>-</v>
      </c>
      <c r="I100" s="42" t="str">
        <f t="shared" si="38"/>
        <v>-</v>
      </c>
      <c r="J100" s="42" t="str">
        <f t="shared" si="39"/>
        <v>-</v>
      </c>
      <c r="K100" s="42" t="str">
        <f t="shared" si="40"/>
        <v>-</v>
      </c>
    </row>
    <row r="101" spans="1:11" x14ac:dyDescent="0.3">
      <c r="A101" s="2" t="s">
        <v>22</v>
      </c>
      <c r="B101" s="42" t="str">
        <f t="shared" si="31"/>
        <v>-</v>
      </c>
      <c r="C101" s="42" t="str">
        <f t="shared" si="32"/>
        <v>-</v>
      </c>
      <c r="D101" s="42" t="str">
        <f t="shared" si="33"/>
        <v>-</v>
      </c>
      <c r="E101" s="42" t="str">
        <f t="shared" si="34"/>
        <v>-</v>
      </c>
      <c r="F101" s="42">
        <f t="shared" si="35"/>
        <v>1.2168166349788017</v>
      </c>
      <c r="G101" s="42">
        <f t="shared" si="36"/>
        <v>1.3314029595902106</v>
      </c>
      <c r="H101" s="42" t="str">
        <f t="shared" si="37"/>
        <v>-</v>
      </c>
      <c r="I101" s="42" t="str">
        <f t="shared" si="38"/>
        <v>-</v>
      </c>
      <c r="J101" s="42" t="str">
        <f t="shared" si="39"/>
        <v>-</v>
      </c>
      <c r="K101" s="42" t="str">
        <f t="shared" si="40"/>
        <v>-</v>
      </c>
    </row>
    <row r="102" spans="1:11" x14ac:dyDescent="0.3">
      <c r="A102" s="2" t="s">
        <v>23</v>
      </c>
      <c r="B102" s="42" t="str">
        <f t="shared" si="31"/>
        <v>-</v>
      </c>
      <c r="C102" s="42" t="str">
        <f t="shared" si="32"/>
        <v>-</v>
      </c>
      <c r="D102" s="42" t="str">
        <f t="shared" si="33"/>
        <v>-</v>
      </c>
      <c r="E102" s="42" t="str">
        <f t="shared" si="34"/>
        <v>-</v>
      </c>
      <c r="F102" s="42">
        <f t="shared" si="35"/>
        <v>1.5728703331736116</v>
      </c>
      <c r="G102" s="42">
        <f t="shared" si="36"/>
        <v>2.3314389297173488</v>
      </c>
      <c r="H102" s="42" t="str">
        <f t="shared" si="37"/>
        <v>-</v>
      </c>
      <c r="I102" s="42" t="str">
        <f t="shared" si="38"/>
        <v>-</v>
      </c>
      <c r="J102" s="42" t="str">
        <f t="shared" si="39"/>
        <v>-</v>
      </c>
      <c r="K102" s="42" t="str">
        <f t="shared" si="40"/>
        <v>-</v>
      </c>
    </row>
    <row r="103" spans="1:11" x14ac:dyDescent="0.3">
      <c r="A103" s="2" t="s">
        <v>24</v>
      </c>
      <c r="B103" s="42" t="str">
        <f t="shared" si="31"/>
        <v>-</v>
      </c>
      <c r="C103" s="42" t="str">
        <f t="shared" si="32"/>
        <v>-</v>
      </c>
      <c r="D103" s="42" t="str">
        <f t="shared" si="33"/>
        <v>-</v>
      </c>
      <c r="E103" s="42" t="str">
        <f t="shared" si="34"/>
        <v>-</v>
      </c>
      <c r="F103" s="42">
        <f t="shared" si="35"/>
        <v>1.242190463055546</v>
      </c>
      <c r="G103" s="42">
        <f t="shared" si="36"/>
        <v>1.581509189016314</v>
      </c>
      <c r="H103" s="42" t="str">
        <f t="shared" si="37"/>
        <v>-</v>
      </c>
      <c r="I103" s="42" t="str">
        <f t="shared" si="38"/>
        <v>-</v>
      </c>
      <c r="J103" s="42" t="str">
        <f t="shared" si="39"/>
        <v>-</v>
      </c>
      <c r="K103" s="42" t="str">
        <f t="shared" si="40"/>
        <v>-</v>
      </c>
    </row>
    <row r="104" spans="1:11" x14ac:dyDescent="0.3">
      <c r="A104" s="2" t="s">
        <v>25</v>
      </c>
      <c r="B104" s="42" t="str">
        <f t="shared" si="31"/>
        <v>-</v>
      </c>
      <c r="C104" s="42" t="str">
        <f t="shared" si="32"/>
        <v>-</v>
      </c>
      <c r="D104" s="42" t="str">
        <f t="shared" si="33"/>
        <v>-</v>
      </c>
      <c r="E104" s="42" t="str">
        <f t="shared" si="34"/>
        <v>-</v>
      </c>
      <c r="F104" s="42">
        <f t="shared" si="35"/>
        <v>1.7394208383952297</v>
      </c>
      <c r="G104" s="42">
        <f t="shared" si="36"/>
        <v>2.363596708058278</v>
      </c>
      <c r="H104" s="42" t="str">
        <f t="shared" si="37"/>
        <v>-</v>
      </c>
      <c r="I104" s="42" t="str">
        <f t="shared" si="38"/>
        <v>-</v>
      </c>
      <c r="J104" s="42" t="str">
        <f t="shared" si="39"/>
        <v>-</v>
      </c>
      <c r="K104" s="42" t="str">
        <f t="shared" si="40"/>
        <v>-</v>
      </c>
    </row>
    <row r="105" spans="1:11" x14ac:dyDescent="0.3">
      <c r="A105" s="2" t="s">
        <v>26</v>
      </c>
      <c r="B105" s="42" t="str">
        <f t="shared" si="31"/>
        <v>-</v>
      </c>
      <c r="C105" s="42" t="str">
        <f t="shared" si="32"/>
        <v>-</v>
      </c>
      <c r="D105" s="42" t="str">
        <f t="shared" si="33"/>
        <v>-</v>
      </c>
      <c r="E105" s="42" t="str">
        <f t="shared" si="34"/>
        <v>-</v>
      </c>
      <c r="F105" s="42">
        <f t="shared" si="35"/>
        <v>1.2457094202319721</v>
      </c>
      <c r="G105" s="42">
        <f t="shared" si="36"/>
        <v>1.4546524183639276</v>
      </c>
      <c r="H105" s="42" t="str">
        <f t="shared" si="37"/>
        <v>-</v>
      </c>
      <c r="I105" s="42" t="str">
        <f t="shared" si="38"/>
        <v>-</v>
      </c>
      <c r="J105" s="42" t="str">
        <f t="shared" si="39"/>
        <v>-</v>
      </c>
      <c r="K105" s="42" t="str">
        <f t="shared" si="40"/>
        <v>-</v>
      </c>
    </row>
    <row r="106" spans="1:11" x14ac:dyDescent="0.3">
      <c r="A106" s="2" t="s">
        <v>27</v>
      </c>
      <c r="B106" s="42" t="str">
        <f t="shared" si="31"/>
        <v>-</v>
      </c>
      <c r="C106" s="42" t="str">
        <f t="shared" si="32"/>
        <v>-</v>
      </c>
      <c r="D106" s="42" t="str">
        <f t="shared" si="33"/>
        <v>-</v>
      </c>
      <c r="E106" s="42" t="str">
        <f t="shared" si="34"/>
        <v>-</v>
      </c>
      <c r="F106" s="42">
        <f t="shared" si="35"/>
        <v>2.0680044593088072</v>
      </c>
      <c r="G106" s="42">
        <f t="shared" si="36"/>
        <v>2.4660109561752988</v>
      </c>
      <c r="H106" s="42" t="str">
        <f t="shared" si="37"/>
        <v>-</v>
      </c>
      <c r="I106" s="42" t="str">
        <f t="shared" si="38"/>
        <v>-</v>
      </c>
      <c r="J106" s="42" t="str">
        <f t="shared" si="39"/>
        <v>-</v>
      </c>
      <c r="K106" s="42" t="str">
        <f t="shared" si="40"/>
        <v>-</v>
      </c>
    </row>
    <row r="107" spans="1:11" x14ac:dyDescent="0.3">
      <c r="A107" s="2" t="s">
        <v>28</v>
      </c>
      <c r="B107" s="42" t="str">
        <f t="shared" si="31"/>
        <v>-</v>
      </c>
      <c r="C107" s="42" t="str">
        <f t="shared" si="32"/>
        <v>-</v>
      </c>
      <c r="D107" s="42" t="str">
        <f t="shared" si="33"/>
        <v>-</v>
      </c>
      <c r="E107" s="42" t="str">
        <f t="shared" si="34"/>
        <v>-</v>
      </c>
      <c r="F107" s="42">
        <f t="shared" si="35"/>
        <v>1.4881676294719774</v>
      </c>
      <c r="G107" s="42">
        <f t="shared" si="36"/>
        <v>1.7706687535572001</v>
      </c>
      <c r="H107" s="42" t="str">
        <f t="shared" si="37"/>
        <v>-</v>
      </c>
      <c r="I107" s="42" t="str">
        <f t="shared" si="38"/>
        <v>-</v>
      </c>
      <c r="J107" s="42" t="str">
        <f t="shared" si="39"/>
        <v>-</v>
      </c>
      <c r="K107" s="42" t="str">
        <f t="shared" si="40"/>
        <v>-</v>
      </c>
    </row>
    <row r="108" spans="1:11" x14ac:dyDescent="0.3">
      <c r="A108" s="2" t="s">
        <v>29</v>
      </c>
      <c r="B108" s="42" t="str">
        <f t="shared" si="31"/>
        <v>-</v>
      </c>
      <c r="C108" s="42" t="str">
        <f t="shared" si="32"/>
        <v>-</v>
      </c>
      <c r="D108" s="42" t="str">
        <f t="shared" si="33"/>
        <v>-</v>
      </c>
      <c r="E108" s="42" t="str">
        <f t="shared" si="34"/>
        <v>-</v>
      </c>
      <c r="F108" s="42">
        <f t="shared" si="35"/>
        <v>2.0047464612682004</v>
      </c>
      <c r="G108" s="42">
        <f t="shared" si="36"/>
        <v>1.9031611648643525</v>
      </c>
      <c r="H108" s="42" t="str">
        <f t="shared" si="37"/>
        <v>-</v>
      </c>
      <c r="I108" s="42" t="str">
        <f t="shared" si="38"/>
        <v>-</v>
      </c>
      <c r="J108" s="42" t="str">
        <f t="shared" si="39"/>
        <v>-</v>
      </c>
      <c r="K108" s="42" t="str">
        <f t="shared" si="40"/>
        <v>-</v>
      </c>
    </row>
    <row r="109" spans="1:11" x14ac:dyDescent="0.3">
      <c r="A109" s="2" t="s">
        <v>30</v>
      </c>
      <c r="B109" s="42" t="str">
        <f t="shared" si="31"/>
        <v>-</v>
      </c>
      <c r="C109" s="42" t="str">
        <f t="shared" si="32"/>
        <v>-</v>
      </c>
      <c r="D109" s="42" t="str">
        <f t="shared" si="33"/>
        <v>-</v>
      </c>
      <c r="E109" s="42" t="str">
        <f t="shared" si="34"/>
        <v>-</v>
      </c>
      <c r="F109" s="42">
        <f t="shared" si="35"/>
        <v>1.6962095875139356</v>
      </c>
      <c r="G109" s="42">
        <f t="shared" si="36"/>
        <v>1.8678514513375073</v>
      </c>
      <c r="H109" s="42" t="str">
        <f t="shared" si="37"/>
        <v>-</v>
      </c>
      <c r="I109" s="42" t="str">
        <f t="shared" si="38"/>
        <v>-</v>
      </c>
      <c r="J109" s="42" t="str">
        <f t="shared" si="39"/>
        <v>-</v>
      </c>
      <c r="K109" s="42" t="str">
        <f t="shared" si="40"/>
        <v>-</v>
      </c>
    </row>
    <row r="110" spans="1:11" x14ac:dyDescent="0.3">
      <c r="A110" s="2" t="s">
        <v>31</v>
      </c>
      <c r="B110" s="42" t="str">
        <f t="shared" si="31"/>
        <v>-</v>
      </c>
      <c r="C110" s="42" t="str">
        <f t="shared" si="32"/>
        <v>-</v>
      </c>
      <c r="D110" s="42" t="str">
        <f t="shared" si="33"/>
        <v>-</v>
      </c>
      <c r="E110" s="42" t="str">
        <f t="shared" si="34"/>
        <v>-</v>
      </c>
      <c r="F110" s="42">
        <f t="shared" si="35"/>
        <v>2.9269091415830548</v>
      </c>
      <c r="G110" s="42">
        <f t="shared" si="36"/>
        <v>2.5101898619487457</v>
      </c>
      <c r="H110" s="42" t="str">
        <f t="shared" si="37"/>
        <v>-</v>
      </c>
      <c r="I110" s="42" t="str">
        <f t="shared" si="38"/>
        <v>-</v>
      </c>
      <c r="J110" s="42" t="str">
        <f t="shared" si="39"/>
        <v>-</v>
      </c>
      <c r="K110" s="42" t="str">
        <f t="shared" si="40"/>
        <v>-</v>
      </c>
    </row>
    <row r="111" spans="1:11" x14ac:dyDescent="0.3">
      <c r="A111" s="2" t="s">
        <v>32</v>
      </c>
      <c r="B111" s="42" t="str">
        <f t="shared" si="31"/>
        <v>-</v>
      </c>
      <c r="C111" s="42" t="str">
        <f t="shared" si="32"/>
        <v>-</v>
      </c>
      <c r="D111" s="42" t="str">
        <f t="shared" si="33"/>
        <v>-</v>
      </c>
      <c r="E111" s="42" t="str">
        <f t="shared" si="34"/>
        <v>-</v>
      </c>
      <c r="F111" s="42">
        <f t="shared" si="35"/>
        <v>2.0761034851458966</v>
      </c>
      <c r="G111" s="42">
        <f t="shared" si="36"/>
        <v>1.854303893169327</v>
      </c>
      <c r="H111" s="42" t="str">
        <f t="shared" si="37"/>
        <v>-</v>
      </c>
      <c r="I111" s="42" t="str">
        <f t="shared" si="38"/>
        <v>-</v>
      </c>
      <c r="J111" s="42" t="str">
        <f t="shared" si="39"/>
        <v>-</v>
      </c>
      <c r="K111" s="42" t="str">
        <f t="shared" si="40"/>
        <v>-</v>
      </c>
    </row>
    <row r="112" spans="1:11" x14ac:dyDescent="0.3">
      <c r="A112" s="2" t="s">
        <v>47</v>
      </c>
      <c r="B112" s="42" t="str">
        <f t="shared" si="31"/>
        <v>-</v>
      </c>
      <c r="C112" s="42" t="str">
        <f t="shared" si="32"/>
        <v>-</v>
      </c>
      <c r="D112" s="42" t="str">
        <f t="shared" si="33"/>
        <v>-</v>
      </c>
      <c r="E112" s="42" t="str">
        <f t="shared" si="34"/>
        <v>-</v>
      </c>
      <c r="F112" s="42">
        <f t="shared" si="35"/>
        <v>3.1500266038309515</v>
      </c>
      <c r="G112" s="42">
        <f t="shared" si="36"/>
        <v>3.0209437713591507</v>
      </c>
      <c r="H112" s="42" t="str">
        <f t="shared" si="37"/>
        <v>-</v>
      </c>
      <c r="I112" s="42" t="str">
        <f t="shared" si="38"/>
        <v>-</v>
      </c>
      <c r="J112" s="42" t="str">
        <f t="shared" si="39"/>
        <v>-</v>
      </c>
      <c r="K112" s="42" t="str">
        <f t="shared" si="40"/>
        <v>-</v>
      </c>
    </row>
    <row r="113" spans="1:11" x14ac:dyDescent="0.3">
      <c r="A113" s="2" t="s">
        <v>46</v>
      </c>
      <c r="B113" s="42" t="str">
        <f t="shared" si="31"/>
        <v>-</v>
      </c>
      <c r="C113" s="42" t="str">
        <f t="shared" si="32"/>
        <v>-</v>
      </c>
      <c r="D113" s="42" t="str">
        <f t="shared" si="33"/>
        <v>-</v>
      </c>
      <c r="E113" s="42" t="str">
        <f t="shared" si="34"/>
        <v>-</v>
      </c>
      <c r="F113" s="42">
        <f t="shared" si="35"/>
        <v>2.8391274710293124</v>
      </c>
      <c r="G113" s="42">
        <f t="shared" si="36"/>
        <v>2.8487584841869196</v>
      </c>
      <c r="H113" s="42" t="str">
        <f t="shared" si="37"/>
        <v>-</v>
      </c>
      <c r="I113" s="42" t="str">
        <f t="shared" si="38"/>
        <v>-</v>
      </c>
      <c r="J113" s="42" t="str">
        <f t="shared" si="39"/>
        <v>-</v>
      </c>
      <c r="K113" s="42" t="str">
        <f t="shared" si="40"/>
        <v>-</v>
      </c>
    </row>
    <row r="114" spans="1:11" x14ac:dyDescent="0.3">
      <c r="A114" s="2" t="s">
        <v>53</v>
      </c>
      <c r="B114" s="42" t="str">
        <f t="shared" si="31"/>
        <v>-</v>
      </c>
      <c r="C114" s="42" t="str">
        <f t="shared" si="32"/>
        <v>-</v>
      </c>
      <c r="D114" s="42" t="str">
        <f t="shared" si="33"/>
        <v>-</v>
      </c>
      <c r="E114" s="42" t="str">
        <f t="shared" si="34"/>
        <v>-</v>
      </c>
      <c r="F114" s="42">
        <f t="shared" si="35"/>
        <v>5.4528098712881317</v>
      </c>
      <c r="G114" s="42">
        <f t="shared" si="36"/>
        <v>4.4268894570969852</v>
      </c>
      <c r="H114" s="42" t="str">
        <f t="shared" si="37"/>
        <v>-</v>
      </c>
      <c r="I114" s="42" t="str">
        <f t="shared" si="38"/>
        <v>-</v>
      </c>
      <c r="J114" s="42" t="str">
        <f t="shared" si="39"/>
        <v>-</v>
      </c>
      <c r="K114" s="42" t="str">
        <f t="shared" si="40"/>
        <v>-</v>
      </c>
    </row>
    <row r="115" spans="1:11" x14ac:dyDescent="0.3">
      <c r="A115" s="2" t="s">
        <v>48</v>
      </c>
      <c r="B115" s="42" t="str">
        <f t="shared" si="31"/>
        <v>-</v>
      </c>
      <c r="C115" s="42" t="str">
        <f t="shared" si="32"/>
        <v>-</v>
      </c>
      <c r="D115" s="42" t="str">
        <f t="shared" si="33"/>
        <v>-</v>
      </c>
      <c r="E115" s="42" t="str">
        <f t="shared" si="34"/>
        <v>-</v>
      </c>
      <c r="F115" s="42">
        <f t="shared" si="35"/>
        <v>3.9534816121906018</v>
      </c>
      <c r="G115" s="42">
        <f t="shared" si="36"/>
        <v>3.8281279997281663</v>
      </c>
      <c r="H115" s="42" t="str">
        <f t="shared" si="37"/>
        <v>-</v>
      </c>
      <c r="I115" s="42" t="str">
        <f t="shared" si="38"/>
        <v>-</v>
      </c>
      <c r="J115" s="42" t="str">
        <f t="shared" si="39"/>
        <v>-</v>
      </c>
      <c r="K115" s="42" t="str">
        <f t="shared" si="40"/>
        <v>-</v>
      </c>
    </row>
  </sheetData>
  <mergeCells count="10">
    <mergeCell ref="A41:G41"/>
    <mergeCell ref="I41:O41"/>
    <mergeCell ref="Q41:W41"/>
    <mergeCell ref="Y41:AE41"/>
    <mergeCell ref="AG41:AM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"/>
  <dimension ref="A1:BQ74"/>
  <sheetViews>
    <sheetView zoomScale="82" zoomScaleNormal="82" zoomScalePageLayoutView="80" workbookViewId="0">
      <pane xSplit="1" topLeftCell="AG1" activePane="topRight" state="frozen"/>
      <selection activeCell="A4" sqref="A4"/>
      <selection pane="topRight" activeCell="BS2" sqref="BS2"/>
    </sheetView>
  </sheetViews>
  <sheetFormatPr baseColWidth="10" defaultColWidth="7.109375" defaultRowHeight="14.4" x14ac:dyDescent="0.3"/>
  <cols>
    <col min="1" max="1" width="8.44140625" style="17" bestFit="1" customWidth="1"/>
    <col min="2" max="64" width="6.44140625" style="17" customWidth="1"/>
    <col min="65" max="16384" width="7.109375" style="17"/>
  </cols>
  <sheetData>
    <row r="1" spans="1:68" ht="15" thickBot="1" x14ac:dyDescent="0.35"/>
    <row r="2" spans="1:68" ht="15" thickBot="1" x14ac:dyDescent="0.35">
      <c r="B2" s="142">
        <v>2012</v>
      </c>
      <c r="C2" s="140"/>
      <c r="D2" s="141"/>
      <c r="E2" s="139">
        <v>2013</v>
      </c>
      <c r="F2" s="140"/>
      <c r="G2" s="140"/>
      <c r="H2" s="140"/>
      <c r="I2" s="141"/>
      <c r="J2" s="139">
        <v>2014</v>
      </c>
      <c r="K2" s="140"/>
      <c r="L2" s="140"/>
      <c r="M2" s="140"/>
      <c r="N2" s="141"/>
      <c r="O2" s="139">
        <v>2015</v>
      </c>
      <c r="P2" s="140"/>
      <c r="Q2" s="140"/>
      <c r="R2" s="140"/>
      <c r="S2" s="141"/>
      <c r="T2" s="139">
        <v>2016</v>
      </c>
      <c r="U2" s="140"/>
      <c r="V2" s="140"/>
      <c r="W2" s="140"/>
      <c r="X2" s="141"/>
      <c r="Y2" s="139">
        <v>2017</v>
      </c>
      <c r="Z2" s="140"/>
      <c r="AA2" s="140"/>
      <c r="AB2" s="140"/>
      <c r="AC2" s="141"/>
      <c r="AD2" s="139">
        <v>2018</v>
      </c>
      <c r="AE2" s="140"/>
      <c r="AF2" s="140"/>
      <c r="AG2" s="140"/>
      <c r="AH2" s="141"/>
      <c r="AI2" s="139">
        <v>2019</v>
      </c>
      <c r="AJ2" s="140"/>
      <c r="AK2" s="140"/>
      <c r="AL2" s="140"/>
      <c r="AM2" s="140"/>
      <c r="AN2" s="139">
        <v>2020</v>
      </c>
      <c r="AO2" s="140"/>
      <c r="AP2" s="140"/>
      <c r="AQ2" s="140"/>
      <c r="AR2" s="140"/>
      <c r="AS2" s="139">
        <v>2021</v>
      </c>
      <c r="AT2" s="140"/>
      <c r="AU2" s="140"/>
      <c r="AV2" s="140"/>
      <c r="AW2" s="141"/>
      <c r="AX2" s="139">
        <v>2022</v>
      </c>
      <c r="AY2" s="140"/>
      <c r="AZ2" s="140"/>
      <c r="BA2" s="140"/>
      <c r="BB2" s="141"/>
      <c r="BC2" s="139">
        <v>2023</v>
      </c>
      <c r="BD2" s="140"/>
      <c r="BE2" s="140"/>
      <c r="BF2" s="140"/>
      <c r="BG2" s="141"/>
      <c r="BH2" s="139">
        <v>2024</v>
      </c>
      <c r="BI2" s="140"/>
      <c r="BJ2" s="140"/>
      <c r="BK2" s="140"/>
      <c r="BL2" s="141"/>
    </row>
    <row r="3" spans="1:68" ht="15.75" customHeight="1" thickBot="1" x14ac:dyDescent="0.35">
      <c r="A3" s="18" t="s">
        <v>51</v>
      </c>
      <c r="B3" s="64" t="s">
        <v>0</v>
      </c>
      <c r="C3" s="68" t="s">
        <v>38</v>
      </c>
      <c r="D3" s="68" t="s">
        <v>42</v>
      </c>
      <c r="E3" s="64" t="s">
        <v>38</v>
      </c>
      <c r="F3" s="68" t="s">
        <v>0</v>
      </c>
      <c r="G3" s="68" t="s">
        <v>39</v>
      </c>
      <c r="H3" s="68" t="s">
        <v>41</v>
      </c>
      <c r="I3" s="68" t="s">
        <v>42</v>
      </c>
      <c r="J3" s="64" t="s">
        <v>38</v>
      </c>
      <c r="K3" s="68" t="s">
        <v>0</v>
      </c>
      <c r="L3" s="68" t="s">
        <v>39</v>
      </c>
      <c r="M3" s="68" t="s">
        <v>41</v>
      </c>
      <c r="N3" s="68" t="s">
        <v>42</v>
      </c>
      <c r="O3" s="64" t="s">
        <v>38</v>
      </c>
      <c r="P3" s="68" t="s">
        <v>0</v>
      </c>
      <c r="Q3" s="68" t="s">
        <v>39</v>
      </c>
      <c r="R3" s="68" t="s">
        <v>41</v>
      </c>
      <c r="S3" s="68" t="s">
        <v>42</v>
      </c>
      <c r="T3" s="64" t="s">
        <v>38</v>
      </c>
      <c r="U3" s="68" t="s">
        <v>0</v>
      </c>
      <c r="V3" s="68" t="s">
        <v>39</v>
      </c>
      <c r="W3" s="68" t="s">
        <v>41</v>
      </c>
      <c r="X3" s="68" t="s">
        <v>42</v>
      </c>
      <c r="Y3" s="64" t="s">
        <v>38</v>
      </c>
      <c r="Z3" s="68" t="s">
        <v>0</v>
      </c>
      <c r="AA3" s="68" t="s">
        <v>39</v>
      </c>
      <c r="AB3" s="68" t="s">
        <v>41</v>
      </c>
      <c r="AC3" s="68" t="s">
        <v>42</v>
      </c>
      <c r="AD3" s="64" t="s">
        <v>38</v>
      </c>
      <c r="AE3" s="68" t="s">
        <v>0</v>
      </c>
      <c r="AF3" s="68" t="s">
        <v>39</v>
      </c>
      <c r="AG3" s="68" t="s">
        <v>41</v>
      </c>
      <c r="AH3" s="68" t="s">
        <v>42</v>
      </c>
      <c r="AI3" s="64" t="s">
        <v>38</v>
      </c>
      <c r="AJ3" s="68" t="s">
        <v>0</v>
      </c>
      <c r="AK3" s="68" t="s">
        <v>39</v>
      </c>
      <c r="AL3" s="68" t="s">
        <v>41</v>
      </c>
      <c r="AM3" s="68" t="s">
        <v>84</v>
      </c>
      <c r="AN3" s="64" t="s">
        <v>38</v>
      </c>
      <c r="AO3" s="68" t="s">
        <v>0</v>
      </c>
      <c r="AP3" s="68" t="s">
        <v>39</v>
      </c>
      <c r="AQ3" s="68" t="s">
        <v>41</v>
      </c>
      <c r="AR3" s="68" t="s">
        <v>84</v>
      </c>
      <c r="AS3" s="64" t="s">
        <v>38</v>
      </c>
      <c r="AT3" s="68" t="s">
        <v>0</v>
      </c>
      <c r="AU3" s="68" t="s">
        <v>39</v>
      </c>
      <c r="AV3" s="68" t="s">
        <v>41</v>
      </c>
      <c r="AW3" s="68" t="s">
        <v>84</v>
      </c>
      <c r="AX3" s="64" t="s">
        <v>38</v>
      </c>
      <c r="AY3" s="68" t="s">
        <v>0</v>
      </c>
      <c r="AZ3" s="68" t="s">
        <v>39</v>
      </c>
      <c r="BA3" s="68" t="s">
        <v>41</v>
      </c>
      <c r="BB3" s="68" t="s">
        <v>84</v>
      </c>
      <c r="BC3" s="64" t="s">
        <v>38</v>
      </c>
      <c r="BD3" s="68" t="s">
        <v>0</v>
      </c>
      <c r="BE3" s="68" t="s">
        <v>39</v>
      </c>
      <c r="BF3" s="68" t="s">
        <v>41</v>
      </c>
      <c r="BG3" s="68" t="s">
        <v>84</v>
      </c>
      <c r="BH3" s="64" t="s">
        <v>38</v>
      </c>
      <c r="BI3" s="68" t="s">
        <v>0</v>
      </c>
      <c r="BJ3" s="68" t="s">
        <v>39</v>
      </c>
      <c r="BK3" s="68" t="s">
        <v>41</v>
      </c>
      <c r="BL3" s="68" t="s">
        <v>84</v>
      </c>
      <c r="BM3" s="92" t="s">
        <v>45</v>
      </c>
      <c r="BN3" s="93" t="s">
        <v>43</v>
      </c>
      <c r="BO3" s="94" t="s">
        <v>44</v>
      </c>
      <c r="BP3" s="18" t="s">
        <v>51</v>
      </c>
    </row>
    <row r="4" spans="1:68" ht="15" customHeight="1" thickBot="1" x14ac:dyDescent="0.35">
      <c r="A4" s="35" t="s">
        <v>6</v>
      </c>
      <c r="B4" s="38">
        <v>1.24268926233704</v>
      </c>
      <c r="C4" s="88"/>
      <c r="D4" s="38">
        <v>1.2567515857299294</v>
      </c>
      <c r="E4" s="66">
        <v>2.1723872510802487</v>
      </c>
      <c r="F4" s="38">
        <v>1.7153629168385911</v>
      </c>
      <c r="G4" s="38">
        <v>2.1766636409403652</v>
      </c>
      <c r="H4" s="38">
        <v>2.0626730951280194</v>
      </c>
      <c r="I4" s="38">
        <v>1.7377969589801996</v>
      </c>
      <c r="J4" s="66">
        <v>1.3811229495106203</v>
      </c>
      <c r="K4" s="38">
        <v>1.2848611585868539</v>
      </c>
      <c r="L4" s="38">
        <v>1.1943337498627109</v>
      </c>
      <c r="M4" s="38">
        <v>1.5264625656475186</v>
      </c>
      <c r="N4" s="38">
        <v>1.1924399749525687</v>
      </c>
      <c r="O4" s="66">
        <v>0.89917572296923942</v>
      </c>
      <c r="P4" s="38">
        <v>1.2700315457413247</v>
      </c>
      <c r="Q4" s="38">
        <v>1.4257170350966295</v>
      </c>
      <c r="R4" s="38">
        <v>1.2400693341037123</v>
      </c>
      <c r="S4" s="38">
        <v>1.1613087947571856</v>
      </c>
      <c r="T4" s="66">
        <v>1.1451054978299995</v>
      </c>
      <c r="U4" s="38">
        <v>1.3003620252335291</v>
      </c>
      <c r="V4" s="38">
        <v>1.9552613234600471</v>
      </c>
      <c r="W4" s="38">
        <v>1.4502924447306289</v>
      </c>
      <c r="X4" s="38">
        <v>0.96056087171080629</v>
      </c>
      <c r="Y4" s="66">
        <v>1.0340277777777778</v>
      </c>
      <c r="Z4" s="38">
        <v>1.1060932705533806</v>
      </c>
      <c r="AA4" s="38">
        <v>1.6217835741980964</v>
      </c>
      <c r="AB4" s="38">
        <v>1.1345003790134822</v>
      </c>
      <c r="AC4" s="38">
        <v>0.99307093769523491</v>
      </c>
      <c r="AD4" s="66">
        <v>1.2486896252978121</v>
      </c>
      <c r="AE4" s="38">
        <v>1.5011795543905637</v>
      </c>
      <c r="AF4" s="38">
        <v>1.1508815024709147</v>
      </c>
      <c r="AG4" s="38"/>
      <c r="AH4" s="38">
        <v>1.7978549932191847</v>
      </c>
      <c r="AI4" s="66">
        <v>1.1163872045819876</v>
      </c>
      <c r="AJ4" s="38">
        <v>1.8418111753371869</v>
      </c>
      <c r="AK4" s="38">
        <v>1.1595888888888892</v>
      </c>
      <c r="AL4" s="38">
        <v>1.3193061307895628</v>
      </c>
      <c r="AM4" s="38"/>
      <c r="AN4" s="66"/>
      <c r="AO4" s="38"/>
      <c r="AP4" s="38">
        <v>1.7462602137020737</v>
      </c>
      <c r="AQ4" s="38"/>
      <c r="AR4" s="38"/>
      <c r="AS4" s="66"/>
      <c r="AT4" s="38"/>
      <c r="AU4" s="38"/>
      <c r="AV4" s="38">
        <v>1.9752376081490004</v>
      </c>
      <c r="AW4" s="38">
        <v>1.2324557307567976</v>
      </c>
      <c r="AX4" s="66">
        <v>2.0678624891209747</v>
      </c>
      <c r="AY4" s="38">
        <v>2.3333156600819853</v>
      </c>
      <c r="AZ4" s="38">
        <v>1.3101815909564296</v>
      </c>
      <c r="BA4" s="38"/>
      <c r="BB4" s="122"/>
      <c r="BC4" s="38">
        <v>1.5946767961570596</v>
      </c>
      <c r="BD4" s="38">
        <v>1.5509467488477986</v>
      </c>
      <c r="BE4" s="38"/>
      <c r="BF4" s="38">
        <v>1.245934281992676</v>
      </c>
      <c r="BG4" s="38"/>
      <c r="BH4" s="79"/>
      <c r="BI4" s="38"/>
      <c r="BJ4" s="38"/>
      <c r="BK4" s="38"/>
      <c r="BL4" s="38">
        <v>1.1808278553031177</v>
      </c>
      <c r="BM4" s="81">
        <f>AVERAGE(AI4:BL4)</f>
        <v>1.5481994553332528</v>
      </c>
      <c r="BN4" s="82">
        <f>STDEVPA(AI4:BL4)</f>
        <v>0.37502068340414574</v>
      </c>
      <c r="BO4" s="83">
        <f>BN4/BM4</f>
        <v>0.24223021272373582</v>
      </c>
      <c r="BP4" s="89" t="s">
        <v>6</v>
      </c>
    </row>
    <row r="5" spans="1:68" ht="15" thickBot="1" x14ac:dyDescent="0.35">
      <c r="A5" s="36" t="s">
        <v>7</v>
      </c>
      <c r="B5" s="38">
        <v>1.1816983782959583</v>
      </c>
      <c r="C5" s="88"/>
      <c r="D5" s="38">
        <v>1.0177767510919802</v>
      </c>
      <c r="E5" s="66">
        <v>1.4922070113773007</v>
      </c>
      <c r="F5" s="38">
        <v>1.2718579091488804</v>
      </c>
      <c r="G5" s="38">
        <v>1.3877023295549895</v>
      </c>
      <c r="H5" s="38">
        <v>2.7457411443541817</v>
      </c>
      <c r="I5" s="38">
        <v>2.0654958141021798</v>
      </c>
      <c r="J5" s="66">
        <v>1.1325697945898261</v>
      </c>
      <c r="K5" s="38">
        <v>1.4236020348661855</v>
      </c>
      <c r="L5" s="38">
        <v>1.2612488835562075</v>
      </c>
      <c r="M5" s="38">
        <v>1.9588201766885152</v>
      </c>
      <c r="N5" s="38">
        <v>1.1193771787994056</v>
      </c>
      <c r="O5" s="66">
        <v>1.0853287898323818</v>
      </c>
      <c r="P5" s="38">
        <v>1.2604100946372239</v>
      </c>
      <c r="Q5" s="38">
        <v>1.1720037778549981</v>
      </c>
      <c r="R5" s="38">
        <v>1.3174201935577061</v>
      </c>
      <c r="S5" s="38">
        <v>1.0793182432754862</v>
      </c>
      <c r="T5" s="66">
        <v>0.85918831581222044</v>
      </c>
      <c r="U5" s="38">
        <v>1.237504646370277</v>
      </c>
      <c r="V5" s="38">
        <v>1.4191057691103608</v>
      </c>
      <c r="W5" s="38">
        <v>1.4292954496673105</v>
      </c>
      <c r="X5" s="38">
        <v>1.1139837887201711</v>
      </c>
      <c r="Y5" s="66">
        <v>1.2395833333333333</v>
      </c>
      <c r="Z5" s="38">
        <v>1.2144349804253518</v>
      </c>
      <c r="AA5" s="38">
        <v>1.4886197693740875</v>
      </c>
      <c r="AB5" s="38">
        <v>1.1377510964318589</v>
      </c>
      <c r="AC5" s="38">
        <v>1.0472160693663506</v>
      </c>
      <c r="AD5" s="66">
        <v>1.5230322720381195</v>
      </c>
      <c r="AE5" s="38">
        <v>1.4650065530799476</v>
      </c>
      <c r="AF5" s="38">
        <v>1.1157123100877153</v>
      </c>
      <c r="AG5" s="38"/>
      <c r="AH5" s="38">
        <v>1.3078468346291623</v>
      </c>
      <c r="AI5" s="66">
        <v>0.89692647205732323</v>
      </c>
      <c r="AJ5" s="38">
        <v>1.3509152215799614</v>
      </c>
      <c r="AK5" s="38">
        <v>0.94142222222222249</v>
      </c>
      <c r="AL5" s="38">
        <v>0.91827201553631155</v>
      </c>
      <c r="AM5" s="38"/>
      <c r="AN5" s="66"/>
      <c r="AO5" s="38"/>
      <c r="AP5" s="38">
        <v>1.3887439765346741</v>
      </c>
      <c r="AQ5" s="38"/>
      <c r="AR5" s="38"/>
      <c r="AS5" s="66"/>
      <c r="AT5" s="38"/>
      <c r="AU5" s="38"/>
      <c r="AV5" s="38">
        <v>2.1569066189319352</v>
      </c>
      <c r="AW5" s="38">
        <v>0.97246506950181377</v>
      </c>
      <c r="AX5" s="66">
        <v>1.2022651581085004</v>
      </c>
      <c r="AY5" s="38">
        <v>1.6798750966215255</v>
      </c>
      <c r="AZ5" s="38">
        <v>1.0879551608566398</v>
      </c>
      <c r="BA5" s="38"/>
      <c r="BB5" s="123"/>
      <c r="BC5" s="38">
        <v>1.1184645641882485</v>
      </c>
      <c r="BD5" s="38">
        <v>1.3272808040424233</v>
      </c>
      <c r="BE5" s="38"/>
      <c r="BF5" s="38">
        <v>1.9206311288063111</v>
      </c>
      <c r="BG5" s="38"/>
      <c r="BH5" s="66"/>
      <c r="BI5" s="38"/>
      <c r="BJ5" s="38"/>
      <c r="BK5" s="38"/>
      <c r="BL5" s="38">
        <v>0.9425655761862658</v>
      </c>
      <c r="BM5" s="81">
        <f t="shared" ref="BM5:BM37" si="0">AVERAGE(AI5:BL5)</f>
        <v>1.2789063632267255</v>
      </c>
      <c r="BN5" s="82">
        <f t="shared" ref="BN5:BN37" si="1">STDEVPA(AI5:BL5)</f>
        <v>0.38060395860442775</v>
      </c>
      <c r="BO5" s="15">
        <f t="shared" ref="BO5:BO37" si="2">BN5/BM5</f>
        <v>0.2976011141614392</v>
      </c>
      <c r="BP5" s="90" t="s">
        <v>7</v>
      </c>
    </row>
    <row r="6" spans="1:68" ht="15" thickBot="1" x14ac:dyDescent="0.35">
      <c r="A6" s="36" t="s">
        <v>8</v>
      </c>
      <c r="B6" s="38">
        <v>1.2568470740476594</v>
      </c>
      <c r="C6" s="88"/>
      <c r="D6" s="38">
        <v>1.4815603000932973</v>
      </c>
      <c r="E6" s="66">
        <v>2.3005799094099451</v>
      </c>
      <c r="F6" s="38">
        <v>1.6065803611749867</v>
      </c>
      <c r="G6" s="38">
        <v>1.896606466566924</v>
      </c>
      <c r="H6" s="38">
        <v>1.6123790585365037</v>
      </c>
      <c r="I6" s="38">
        <v>1.4384702991068754</v>
      </c>
      <c r="J6" s="66">
        <v>1.7688029020556226</v>
      </c>
      <c r="K6" s="38">
        <v>1.6202415013820866</v>
      </c>
      <c r="L6" s="38">
        <v>1.5110088359227172</v>
      </c>
      <c r="M6" s="38">
        <v>1.7633327711249787</v>
      </c>
      <c r="N6" s="38">
        <v>1.5713883157138835</v>
      </c>
      <c r="O6" s="66">
        <v>1.4545323724442807</v>
      </c>
      <c r="P6" s="38">
        <v>0.89761098715088106</v>
      </c>
      <c r="Q6" s="38">
        <v>1.654816319620789</v>
      </c>
      <c r="R6" s="38">
        <v>1.3676061678463092</v>
      </c>
      <c r="S6" s="38">
        <v>1.4614530816815807</v>
      </c>
      <c r="T6" s="66">
        <v>0.97527373264160799</v>
      </c>
      <c r="U6" s="38">
        <v>1.4913406134356482</v>
      </c>
      <c r="V6" s="38">
        <v>1.8628784808660919</v>
      </c>
      <c r="W6" s="38">
        <v>1.4432111796685876</v>
      </c>
      <c r="X6" s="38">
        <v>1.559975197356853</v>
      </c>
      <c r="Y6" s="66">
        <v>1.0828174603174605</v>
      </c>
      <c r="Z6" s="38">
        <v>1.2831563789546081</v>
      </c>
      <c r="AA6" s="38">
        <v>1.4583615773252712</v>
      </c>
      <c r="AB6" s="38">
        <v>1.1520289388440077</v>
      </c>
      <c r="AC6" s="38">
        <v>1.1979441037577319</v>
      </c>
      <c r="AD6" s="66">
        <v>1.3687059899405578</v>
      </c>
      <c r="AE6" s="38">
        <v>1.4019592598351733</v>
      </c>
      <c r="AF6" s="38">
        <v>1.3006180842403594</v>
      </c>
      <c r="AG6" s="38"/>
      <c r="AH6" s="38">
        <v>1.4655204808006006</v>
      </c>
      <c r="AI6" s="66">
        <v>1.01165135906665</v>
      </c>
      <c r="AJ6" s="38">
        <v>1.6048347325442702</v>
      </c>
      <c r="AK6" s="38">
        <v>1.1764000000000003</v>
      </c>
      <c r="AL6" s="38">
        <v>0.86385681061118891</v>
      </c>
      <c r="AM6" s="38">
        <v>1.2297373276633488</v>
      </c>
      <c r="AN6" s="66"/>
      <c r="AO6" s="38"/>
      <c r="AP6" s="38">
        <v>1.2971586971586968</v>
      </c>
      <c r="AQ6" s="38"/>
      <c r="AR6" s="38"/>
      <c r="AS6" s="66"/>
      <c r="AT6" s="38"/>
      <c r="AU6" s="38"/>
      <c r="AV6" s="38">
        <v>1.6128405782880315</v>
      </c>
      <c r="AW6" s="38">
        <v>1.4348591748038608</v>
      </c>
      <c r="AX6" s="66">
        <v>1.4757179163139678</v>
      </c>
      <c r="AY6" s="38">
        <v>1.5996176279852956</v>
      </c>
      <c r="AZ6" s="38">
        <v>1.7443119263573339</v>
      </c>
      <c r="BA6" s="38"/>
      <c r="BB6" s="123">
        <v>1.1251782448864172</v>
      </c>
      <c r="BC6" s="38">
        <v>1.7954009653213152</v>
      </c>
      <c r="BD6" s="38">
        <v>1.4546860428053692</v>
      </c>
      <c r="BE6" s="38"/>
      <c r="BF6" s="38">
        <v>1.0462664602226646</v>
      </c>
      <c r="BG6" s="38">
        <v>1.6059912004205219</v>
      </c>
      <c r="BH6" s="66"/>
      <c r="BI6" s="38"/>
      <c r="BJ6" s="38"/>
      <c r="BK6" s="38"/>
      <c r="BL6" s="38">
        <v>1.7971990673932852</v>
      </c>
      <c r="BM6" s="81">
        <f t="shared" si="0"/>
        <v>1.4044534195201308</v>
      </c>
      <c r="BN6" s="82">
        <f t="shared" si="1"/>
        <v>0.28078469002572398</v>
      </c>
      <c r="BO6" s="15">
        <f t="shared" si="2"/>
        <v>0.19992453015754813</v>
      </c>
      <c r="BP6" s="90" t="s">
        <v>8</v>
      </c>
    </row>
    <row r="7" spans="1:68" ht="15" thickBot="1" x14ac:dyDescent="0.35">
      <c r="A7" s="36" t="s">
        <v>9</v>
      </c>
      <c r="B7" s="38">
        <v>0.99333122559868248</v>
      </c>
      <c r="C7" s="88"/>
      <c r="D7" s="38">
        <v>1.0262697292837701</v>
      </c>
      <c r="E7" s="66">
        <v>1.5044241654793122</v>
      </c>
      <c r="F7" s="38">
        <v>1.2779391535902083</v>
      </c>
      <c r="G7" s="38">
        <v>1.2095169889392854</v>
      </c>
      <c r="H7" s="38">
        <v>1.0164998412512742</v>
      </c>
      <c r="I7" s="38">
        <v>1.327818737637116</v>
      </c>
      <c r="J7" s="66">
        <v>1.3979846835953242</v>
      </c>
      <c r="K7" s="38">
        <v>1.258661794523295</v>
      </c>
      <c r="L7" s="38">
        <v>1.3946727211353309</v>
      </c>
      <c r="M7" s="38">
        <v>1.6120762354528588</v>
      </c>
      <c r="N7" s="38">
        <v>1.2367308723673087</v>
      </c>
      <c r="O7" s="66">
        <v>1.2607639528458281</v>
      </c>
      <c r="P7" s="38">
        <v>0.92577133184581073</v>
      </c>
      <c r="Q7" s="38">
        <v>1.2743884374470966</v>
      </c>
      <c r="R7" s="38">
        <v>1.283809403437816</v>
      </c>
      <c r="S7" s="38">
        <v>1.1905048491964045</v>
      </c>
      <c r="T7" s="66">
        <v>0.76314095489191902</v>
      </c>
      <c r="U7" s="38">
        <v>1.3510577337843668</v>
      </c>
      <c r="V7" s="38">
        <v>1.7339360723544135</v>
      </c>
      <c r="W7" s="38">
        <v>1.4568801095470585</v>
      </c>
      <c r="X7" s="38">
        <v>1.3731409586036485</v>
      </c>
      <c r="Y7" s="66">
        <v>0.86821428571428583</v>
      </c>
      <c r="Z7" s="38">
        <v>1.2512207702888583</v>
      </c>
      <c r="AA7" s="38">
        <v>1.2931907124716429</v>
      </c>
      <c r="AB7" s="38">
        <v>1.1590582679623778</v>
      </c>
      <c r="AC7" s="38">
        <v>0.89388577207876563</v>
      </c>
      <c r="AD7" s="66">
        <v>1.229324798049078</v>
      </c>
      <c r="AE7" s="38">
        <v>1.2844480973854324</v>
      </c>
      <c r="AF7" s="38">
        <v>0.94294811107426058</v>
      </c>
      <c r="AG7" s="38"/>
      <c r="AH7" s="38">
        <v>1.3281542712718495</v>
      </c>
      <c r="AI7" s="66">
        <v>0.99636961648256173</v>
      </c>
      <c r="AJ7" s="38">
        <v>1.3885161482704835</v>
      </c>
      <c r="AK7" s="38">
        <v>1.1738500000000001</v>
      </c>
      <c r="AL7" s="38">
        <v>0.80782903599841815</v>
      </c>
      <c r="AM7" s="38">
        <v>1.0249210082436511</v>
      </c>
      <c r="AN7" s="66"/>
      <c r="AO7" s="38"/>
      <c r="AP7" s="38">
        <v>1.2835758835758833</v>
      </c>
      <c r="AQ7" s="38"/>
      <c r="AR7" s="38"/>
      <c r="AS7" s="66"/>
      <c r="AT7" s="38"/>
      <c r="AU7" s="38"/>
      <c r="AV7" s="38">
        <v>1.1966917977736347</v>
      </c>
      <c r="AW7" s="38">
        <v>1.1981712479539424</v>
      </c>
      <c r="AX7" s="66">
        <v>1.6043849923101685</v>
      </c>
      <c r="AY7" s="38">
        <v>1.3886308801844955</v>
      </c>
      <c r="AZ7" s="38">
        <v>1.3898403200631904</v>
      </c>
      <c r="BA7" s="38"/>
      <c r="BB7" s="123">
        <v>0.97067810349703065</v>
      </c>
      <c r="BC7" s="38">
        <v>1.2465325033652381</v>
      </c>
      <c r="BD7" s="38">
        <v>1.2036353870308942</v>
      </c>
      <c r="BE7" s="38"/>
      <c r="BF7" s="38">
        <v>0.97092678610926775</v>
      </c>
      <c r="BG7" s="38">
        <v>1.3527200805958961</v>
      </c>
      <c r="BH7" s="66"/>
      <c r="BI7" s="38"/>
      <c r="BJ7" s="38"/>
      <c r="BK7" s="38"/>
      <c r="BL7" s="38">
        <v>1.3072834434012983</v>
      </c>
      <c r="BM7" s="81">
        <f t="shared" si="0"/>
        <v>1.2061504255797679</v>
      </c>
      <c r="BN7" s="82">
        <f t="shared" si="1"/>
        <v>0.19489322193391745</v>
      </c>
      <c r="BO7" s="15">
        <f t="shared" si="2"/>
        <v>0.16158284887246704</v>
      </c>
      <c r="BP7" s="90" t="s">
        <v>9</v>
      </c>
    </row>
    <row r="8" spans="1:68" ht="15" thickBot="1" x14ac:dyDescent="0.35">
      <c r="A8" s="36" t="s">
        <v>10</v>
      </c>
      <c r="B8" s="38">
        <v>1.1518144543739823</v>
      </c>
      <c r="C8" s="88"/>
      <c r="D8" s="38">
        <v>1.2860383044291255</v>
      </c>
      <c r="E8" s="66">
        <v>1.7948807621307432</v>
      </c>
      <c r="F8" s="38">
        <v>1.8830931764783201</v>
      </c>
      <c r="G8" s="38">
        <v>1.5319797357139291</v>
      </c>
      <c r="H8" s="38">
        <v>1.1677206733766814</v>
      </c>
      <c r="I8" s="38">
        <v>1.6286417393146497</v>
      </c>
      <c r="J8" s="66">
        <v>1.6055338217511912</v>
      </c>
      <c r="K8" s="38">
        <v>1.7016694146743616</v>
      </c>
      <c r="L8" s="38">
        <v>1.6727362719898689</v>
      </c>
      <c r="M8" s="38">
        <v>1.5195079761675956</v>
      </c>
      <c r="N8" s="38">
        <v>1.4489023213797796</v>
      </c>
      <c r="O8" s="66">
        <v>1.1184226683858294</v>
      </c>
      <c r="P8" s="38">
        <v>1.3116839036856607</v>
      </c>
      <c r="Q8" s="38">
        <v>1.3430393318661473</v>
      </c>
      <c r="R8" s="38">
        <v>1.4673223641878848</v>
      </c>
      <c r="S8" s="38">
        <v>1.4253371373108428</v>
      </c>
      <c r="T8" s="66">
        <v>1.1873436455911508</v>
      </c>
      <c r="U8" s="38">
        <v>1.3266170450712185</v>
      </c>
      <c r="V8" s="38">
        <v>1.4648845898750971</v>
      </c>
      <c r="W8" s="38">
        <v>1.5176206470475624</v>
      </c>
      <c r="X8" s="38">
        <v>1.2116210460504466</v>
      </c>
      <c r="Y8" s="66">
        <v>1.0075000000000001</v>
      </c>
      <c r="Z8" s="38">
        <v>1.1498183889270981</v>
      </c>
      <c r="AA8" s="38">
        <v>1.7733521325343673</v>
      </c>
      <c r="AB8" s="38">
        <v>1.036170768516369</v>
      </c>
      <c r="AC8" s="38">
        <v>1.1403464151724627</v>
      </c>
      <c r="AD8" s="66">
        <v>1.7199029982363312</v>
      </c>
      <c r="AE8" s="38">
        <v>1.4613214815178592</v>
      </c>
      <c r="AF8" s="38">
        <v>1.5072226426294313</v>
      </c>
      <c r="AG8" s="38"/>
      <c r="AH8" s="38">
        <v>1.2312813360225032</v>
      </c>
      <c r="AI8" s="66">
        <v>1.0640982996152413</v>
      </c>
      <c r="AJ8" s="38">
        <v>1.5078877649325626</v>
      </c>
      <c r="AK8" s="38">
        <v>1.2310833333333335</v>
      </c>
      <c r="AL8" s="38">
        <v>1.2260904345072678</v>
      </c>
      <c r="AM8" s="38">
        <v>1.604796490864427</v>
      </c>
      <c r="AN8" s="66"/>
      <c r="AO8" s="38"/>
      <c r="AP8" s="38">
        <v>1.5870462695705412</v>
      </c>
      <c r="AQ8" s="38"/>
      <c r="AR8" s="38"/>
      <c r="AS8" s="66"/>
      <c r="AT8" s="38"/>
      <c r="AU8" s="38"/>
      <c r="AV8" s="38">
        <v>1.4661935548011498</v>
      </c>
      <c r="AW8" s="38">
        <v>1.6800177795337812</v>
      </c>
      <c r="AX8" s="66">
        <v>1.1857299171740314</v>
      </c>
      <c r="AY8" s="38">
        <v>1.5450229260255954</v>
      </c>
      <c r="AZ8" s="38">
        <v>1.5510170776277281</v>
      </c>
      <c r="BA8" s="38"/>
      <c r="BB8" s="123">
        <v>1.2898127600554783</v>
      </c>
      <c r="BC8" s="38">
        <v>1.6969230612171979</v>
      </c>
      <c r="BD8" s="38">
        <v>1.362501001407693</v>
      </c>
      <c r="BE8" s="38"/>
      <c r="BF8" s="38">
        <v>1.2001701373980247</v>
      </c>
      <c r="BG8" s="38">
        <v>1.3117354819855553</v>
      </c>
      <c r="BH8" s="66"/>
      <c r="BI8" s="38"/>
      <c r="BJ8" s="38"/>
      <c r="BK8" s="38"/>
      <c r="BL8" s="38">
        <v>1.3417993585335222</v>
      </c>
      <c r="BM8" s="81">
        <f t="shared" si="0"/>
        <v>1.4030544499166546</v>
      </c>
      <c r="BN8" s="82">
        <f t="shared" si="1"/>
        <v>0.18556401215231819</v>
      </c>
      <c r="BO8" s="15">
        <f t="shared" si="2"/>
        <v>0.13225717089122321</v>
      </c>
      <c r="BP8" s="90" t="s">
        <v>10</v>
      </c>
    </row>
    <row r="9" spans="1:68" ht="15" thickBot="1" x14ac:dyDescent="0.35">
      <c r="A9" s="36" t="s">
        <v>11</v>
      </c>
      <c r="B9" s="38">
        <v>0.97066343112189613</v>
      </c>
      <c r="C9" s="88"/>
      <c r="D9" s="38">
        <v>1.1078452929793172</v>
      </c>
      <c r="E9" s="66">
        <v>1.1035502958579881</v>
      </c>
      <c r="F9" s="38">
        <v>1.1990268117737344</v>
      </c>
      <c r="G9" s="38">
        <v>1.2236421496861414</v>
      </c>
      <c r="H9" s="38">
        <v>0.94642764431456605</v>
      </c>
      <c r="I9" s="38">
        <v>1.3533537133609066</v>
      </c>
      <c r="J9" s="66">
        <v>1.2948594503411111</v>
      </c>
      <c r="K9" s="38">
        <v>1.1162407254740314</v>
      </c>
      <c r="L9" s="38">
        <v>0.99926599648954839</v>
      </c>
      <c r="M9" s="38">
        <v>1.2593363574224816</v>
      </c>
      <c r="N9" s="38">
        <v>1.0741954213669542</v>
      </c>
      <c r="O9" s="66">
        <v>1.0666139360514884</v>
      </c>
      <c r="P9" s="38">
        <v>0.89426042762004898</v>
      </c>
      <c r="Q9" s="38">
        <v>1.2236390239183534</v>
      </c>
      <c r="R9" s="38">
        <v>1.0641114762386248</v>
      </c>
      <c r="S9" s="38">
        <v>1.1542186282151206</v>
      </c>
      <c r="T9" s="66">
        <v>1.1202285975393971</v>
      </c>
      <c r="U9" s="38">
        <v>1.2765080178492829</v>
      </c>
      <c r="V9" s="38">
        <v>1.0880586009930686</v>
      </c>
      <c r="W9" s="38">
        <v>1.3222301269135699</v>
      </c>
      <c r="X9" s="38">
        <v>1.186474675836378</v>
      </c>
      <c r="Y9" s="66">
        <v>0.92558479532163762</v>
      </c>
      <c r="Z9" s="38">
        <v>1.2887095003063123</v>
      </c>
      <c r="AA9" s="38">
        <v>1.4169175473976783</v>
      </c>
      <c r="AB9" s="38">
        <v>1.106562367442673</v>
      </c>
      <c r="AC9" s="38">
        <v>1.0560758094854139</v>
      </c>
      <c r="AD9" s="66">
        <v>1.740512558535547</v>
      </c>
      <c r="AE9" s="38">
        <v>1.2207536412170217</v>
      </c>
      <c r="AF9" s="38">
        <v>1.2101255622026708</v>
      </c>
      <c r="AG9" s="38"/>
      <c r="AH9" s="38">
        <v>1.2393063583815027</v>
      </c>
      <c r="AI9" s="66">
        <v>1.1234263905388395</v>
      </c>
      <c r="AJ9" s="38">
        <v>1.4947706837157702</v>
      </c>
      <c r="AK9" s="38">
        <v>0.97484375000000023</v>
      </c>
      <c r="AL9" s="38">
        <v>1.1970755398663848</v>
      </c>
      <c r="AM9" s="38">
        <v>1.2542320454696418</v>
      </c>
      <c r="AN9" s="66"/>
      <c r="AO9" s="38"/>
      <c r="AP9" s="38">
        <v>1.5445122708915813</v>
      </c>
      <c r="AQ9" s="38"/>
      <c r="AR9" s="38"/>
      <c r="AS9" s="66"/>
      <c r="AT9" s="38"/>
      <c r="AU9" s="38"/>
      <c r="AV9" s="38">
        <v>1.3895438125196902</v>
      </c>
      <c r="AW9" s="38">
        <v>1.4774688598224124</v>
      </c>
      <c r="AX9" s="66">
        <v>1.1780907028132876</v>
      </c>
      <c r="AY9" s="38">
        <v>1.4106597212117686</v>
      </c>
      <c r="AZ9" s="38">
        <v>1.7146827744219955</v>
      </c>
      <c r="BA9" s="38"/>
      <c r="BB9" s="123">
        <v>1.1637233810279324</v>
      </c>
      <c r="BC9" s="38">
        <v>1.3020410739077912</v>
      </c>
      <c r="BD9" s="38">
        <v>1.3147290707958326</v>
      </c>
      <c r="BE9" s="38"/>
      <c r="BF9" s="38">
        <v>1.0658692961113247</v>
      </c>
      <c r="BG9" s="38">
        <v>1.207754114581445</v>
      </c>
      <c r="BH9" s="66"/>
      <c r="BI9" s="38"/>
      <c r="BJ9" s="38"/>
      <c r="BK9" s="38"/>
      <c r="BL9" s="38">
        <v>1.1769661497922368</v>
      </c>
      <c r="BM9" s="81">
        <f t="shared" si="0"/>
        <v>1.2935523316169371</v>
      </c>
      <c r="BN9" s="82">
        <f t="shared" si="1"/>
        <v>0.18509884583238767</v>
      </c>
      <c r="BO9" s="15">
        <f t="shared" si="2"/>
        <v>0.14309343449678188</v>
      </c>
      <c r="BP9" s="90" t="s">
        <v>11</v>
      </c>
    </row>
    <row r="10" spans="1:68" ht="15" thickBot="1" x14ac:dyDescent="0.35">
      <c r="A10" s="36" t="s">
        <v>12</v>
      </c>
      <c r="B10" s="38">
        <v>1.0260091482755167</v>
      </c>
      <c r="C10" s="88"/>
      <c r="D10" s="38">
        <v>1.4659499127091324</v>
      </c>
      <c r="E10" s="66">
        <v>1.2741148494781191</v>
      </c>
      <c r="F10" s="38">
        <v>1.3565887626787603</v>
      </c>
      <c r="G10" s="38">
        <v>1.224202731506385</v>
      </c>
      <c r="H10" s="38">
        <v>1.20213712037084</v>
      </c>
      <c r="I10" s="38">
        <v>1.4859792505385541</v>
      </c>
      <c r="J10" s="66">
        <v>1.5552912881702594</v>
      </c>
      <c r="K10" s="38">
        <v>1.4124570031554711</v>
      </c>
      <c r="L10" s="38">
        <v>1.5069636414777627</v>
      </c>
      <c r="M10" s="38">
        <v>1.7008572455212767</v>
      </c>
      <c r="N10" s="38">
        <v>1.2933790989769562</v>
      </c>
      <c r="O10" s="66">
        <v>1.3814008104623323</v>
      </c>
      <c r="P10" s="38">
        <v>1.2362495618647038</v>
      </c>
      <c r="Q10" s="38">
        <v>1.5190134586084305</v>
      </c>
      <c r="R10" s="38">
        <v>1.4572985770302596</v>
      </c>
      <c r="S10" s="38">
        <v>1.191392759601797</v>
      </c>
      <c r="T10" s="66">
        <v>1.1052100770833326</v>
      </c>
      <c r="U10" s="38">
        <v>1.3394642336041267</v>
      </c>
      <c r="V10" s="38">
        <v>1.3154261579798368</v>
      </c>
      <c r="W10" s="38">
        <v>1.609525753982588</v>
      </c>
      <c r="X10" s="38">
        <v>1.2620196397145964</v>
      </c>
      <c r="Y10" s="66">
        <v>0.90967171717171724</v>
      </c>
      <c r="Z10" s="38">
        <v>1.3664030261348008</v>
      </c>
      <c r="AA10" s="38">
        <v>1.5200024093912716</v>
      </c>
      <c r="AB10" s="38">
        <v>1.3110609340620345</v>
      </c>
      <c r="AC10" s="38">
        <v>1.2819764053671583</v>
      </c>
      <c r="AD10" s="66">
        <v>1.5226807760141094</v>
      </c>
      <c r="AE10" s="38">
        <v>1.3307793124306884</v>
      </c>
      <c r="AF10" s="38">
        <v>1.1245448009791446</v>
      </c>
      <c r="AG10" s="38"/>
      <c r="AH10" s="38">
        <v>1.3411144834072866</v>
      </c>
      <c r="AI10" s="66">
        <v>1.168676800981413</v>
      </c>
      <c r="AJ10" s="38">
        <v>1.2834184459378313</v>
      </c>
      <c r="AK10" s="38">
        <v>1.1571184210526317</v>
      </c>
      <c r="AL10" s="38">
        <v>1.1453264095151643</v>
      </c>
      <c r="AM10" s="38">
        <v>1.3560445685876299</v>
      </c>
      <c r="AN10" s="66"/>
      <c r="AO10" s="38"/>
      <c r="AP10" s="38">
        <v>1.4455695421448842</v>
      </c>
      <c r="AQ10" s="38"/>
      <c r="AR10" s="38"/>
      <c r="AS10" s="66"/>
      <c r="AT10" s="38"/>
      <c r="AU10" s="38"/>
      <c r="AV10" s="38">
        <v>1.5061913487700596</v>
      </c>
      <c r="AW10" s="38">
        <v>1.4245470452108147</v>
      </c>
      <c r="AX10" s="66">
        <v>1.1658203351472818</v>
      </c>
      <c r="AY10" s="38">
        <v>1.7331462020538506</v>
      </c>
      <c r="AZ10" s="38">
        <v>1.5191956960186139</v>
      </c>
      <c r="BA10" s="38"/>
      <c r="BB10" s="123">
        <v>1.4195462220346136</v>
      </c>
      <c r="BC10" s="38">
        <v>1.2744959359324506</v>
      </c>
      <c r="BD10" s="38">
        <v>1.3677587435790302</v>
      </c>
      <c r="BE10" s="38"/>
      <c r="BF10" s="38">
        <v>1.1633174937539801</v>
      </c>
      <c r="BG10" s="38">
        <v>1.3514850420457234</v>
      </c>
      <c r="BH10" s="66"/>
      <c r="BI10" s="38"/>
      <c r="BJ10" s="38"/>
      <c r="BK10" s="38"/>
      <c r="BL10" s="38">
        <v>1.3073777506395223</v>
      </c>
      <c r="BM10" s="81">
        <f t="shared" si="0"/>
        <v>1.3405315296120879</v>
      </c>
      <c r="BN10" s="82">
        <f t="shared" si="1"/>
        <v>0.15546462746157763</v>
      </c>
      <c r="BO10" s="15">
        <f t="shared" si="2"/>
        <v>0.1159723766486602</v>
      </c>
      <c r="BP10" s="90" t="s">
        <v>12</v>
      </c>
    </row>
    <row r="11" spans="1:68" ht="15" thickBot="1" x14ac:dyDescent="0.35">
      <c r="A11" s="36" t="s">
        <v>13</v>
      </c>
      <c r="B11" s="38">
        <v>1.0642731966087247</v>
      </c>
      <c r="C11" s="88"/>
      <c r="D11" s="38">
        <v>1.2055648035142694</v>
      </c>
      <c r="E11" s="66">
        <v>1.0985349846221439</v>
      </c>
      <c r="F11" s="38">
        <v>1.2054849296182704</v>
      </c>
      <c r="G11" s="38">
        <v>1.1246734788471489</v>
      </c>
      <c r="H11" s="38">
        <v>1.03117904090926</v>
      </c>
      <c r="I11" s="38">
        <v>1.181904590644026</v>
      </c>
      <c r="J11" s="66">
        <v>1.1082408119893006</v>
      </c>
      <c r="K11" s="38">
        <v>1.2961932011056692</v>
      </c>
      <c r="L11" s="38">
        <v>1.0654478136494174</v>
      </c>
      <c r="M11" s="38">
        <v>1.2476648782747743</v>
      </c>
      <c r="N11" s="38">
        <v>1.0581251457163867</v>
      </c>
      <c r="O11" s="66">
        <v>1.2588633690862463</v>
      </c>
      <c r="P11" s="38">
        <v>0.92884840321837447</v>
      </c>
      <c r="Q11" s="38">
        <v>1.0459384135695318</v>
      </c>
      <c r="R11" s="38">
        <v>0.98709205515995102</v>
      </c>
      <c r="S11" s="38">
        <v>1.0270014475002784</v>
      </c>
      <c r="T11" s="66">
        <v>0.7828889031514279</v>
      </c>
      <c r="U11" s="38">
        <v>0.93896777065113635</v>
      </c>
      <c r="V11" s="38">
        <v>0.99086818129651977</v>
      </c>
      <c r="W11" s="38">
        <v>1.0398511840881448</v>
      </c>
      <c r="X11" s="38">
        <v>1.0547760907168944</v>
      </c>
      <c r="Y11" s="66">
        <v>0.66522757697456492</v>
      </c>
      <c r="Z11" s="38">
        <v>1.2111875286565799</v>
      </c>
      <c r="AA11" s="38">
        <v>1.073360508416016</v>
      </c>
      <c r="AB11" s="38">
        <v>1.0002075220777413</v>
      </c>
      <c r="AC11" s="38">
        <v>0.94104929164813889</v>
      </c>
      <c r="AD11" s="66">
        <v>1.3623429355281207</v>
      </c>
      <c r="AE11" s="38">
        <v>0.99102540098608249</v>
      </c>
      <c r="AF11" s="38">
        <v>0.9990835919590404</v>
      </c>
      <c r="AG11" s="38"/>
      <c r="AH11" s="38">
        <v>0.99250057371082223</v>
      </c>
      <c r="AI11" s="66">
        <v>0.81692799911739955</v>
      </c>
      <c r="AJ11" s="38">
        <v>1.078551557662748</v>
      </c>
      <c r="AK11" s="38">
        <v>0.9887696629213486</v>
      </c>
      <c r="AL11" s="38">
        <v>1.0687634896776943</v>
      </c>
      <c r="AM11" s="38">
        <v>1.3844300489294368</v>
      </c>
      <c r="AN11" s="66"/>
      <c r="AO11" s="38"/>
      <c r="AP11" s="38">
        <v>1.1389487460433405</v>
      </c>
      <c r="AQ11" s="38"/>
      <c r="AR11" s="38"/>
      <c r="AS11" s="66"/>
      <c r="AT11" s="38"/>
      <c r="AU11" s="38"/>
      <c r="AV11" s="38">
        <v>1.2077910081289183</v>
      </c>
      <c r="AW11" s="38">
        <v>1.1295748108075252</v>
      </c>
      <c r="AX11" s="66">
        <v>0.96320751523508952</v>
      </c>
      <c r="AY11" s="38">
        <v>1.2533149619368809</v>
      </c>
      <c r="AZ11" s="38">
        <v>1.2229496387147705</v>
      </c>
      <c r="BA11" s="38"/>
      <c r="BB11" s="123">
        <v>1.002066658773384</v>
      </c>
      <c r="BC11" s="38">
        <v>1.2341762490389874</v>
      </c>
      <c r="BD11" s="38">
        <v>1.1526536402490304</v>
      </c>
      <c r="BE11" s="38"/>
      <c r="BF11" s="38">
        <v>1.0616692258235314</v>
      </c>
      <c r="BG11" s="38">
        <v>1.1761500463147072</v>
      </c>
      <c r="BH11" s="66"/>
      <c r="BI11" s="38"/>
      <c r="BJ11" s="38"/>
      <c r="BK11" s="38"/>
      <c r="BL11" s="38">
        <v>1.033281325228308</v>
      </c>
      <c r="BM11" s="81">
        <f t="shared" si="0"/>
        <v>1.1125427402707704</v>
      </c>
      <c r="BN11" s="82">
        <f t="shared" si="1"/>
        <v>0.12961359519426957</v>
      </c>
      <c r="BO11" s="15">
        <f t="shared" si="2"/>
        <v>0.11650212661737763</v>
      </c>
      <c r="BP11" s="90" t="s">
        <v>13</v>
      </c>
    </row>
    <row r="12" spans="1:68" ht="15" thickBot="1" x14ac:dyDescent="0.35">
      <c r="A12" s="36" t="s">
        <v>14</v>
      </c>
      <c r="B12" s="38">
        <v>1.1883984717617855</v>
      </c>
      <c r="C12" s="88"/>
      <c r="D12" s="38">
        <v>1.3955589955065639</v>
      </c>
      <c r="E12" s="66">
        <v>1.3256275437054852</v>
      </c>
      <c r="F12" s="38">
        <v>1.45366843880537</v>
      </c>
      <c r="G12" s="38">
        <v>1.4014278191616441</v>
      </c>
      <c r="H12" s="38">
        <v>1.3315763858564447</v>
      </c>
      <c r="I12" s="38">
        <v>1.5434306332456917</v>
      </c>
      <c r="J12" s="66">
        <v>1.438387862865693</v>
      </c>
      <c r="K12" s="38">
        <v>1.9843479674419147</v>
      </c>
      <c r="L12" s="38">
        <v>1.4321640486713347</v>
      </c>
      <c r="M12" s="38">
        <v>1.3038476674840311</v>
      </c>
      <c r="N12" s="38">
        <v>1.4577708738292681</v>
      </c>
      <c r="O12" s="66">
        <v>1.668846751535183</v>
      </c>
      <c r="P12" s="38">
        <v>1.2462823942818353</v>
      </c>
      <c r="Q12" s="38">
        <v>1.3881616952802809</v>
      </c>
      <c r="R12" s="38">
        <v>1.5211158358380543</v>
      </c>
      <c r="S12" s="38">
        <v>1.3189227085358894</v>
      </c>
      <c r="T12" s="66">
        <v>1.3727681968966914</v>
      </c>
      <c r="U12" s="38">
        <v>1.6037085529754895</v>
      </c>
      <c r="V12" s="38">
        <v>1.5393685420894412</v>
      </c>
      <c r="W12" s="38">
        <v>1.5058666831320728</v>
      </c>
      <c r="X12" s="38">
        <v>1.3398545062985034</v>
      </c>
      <c r="Y12" s="66">
        <v>1.3064999999999998</v>
      </c>
      <c r="Z12" s="38">
        <v>1.1020294404756623</v>
      </c>
      <c r="AA12" s="38">
        <v>1.4101819790305972</v>
      </c>
      <c r="AB12" s="38">
        <v>1.2528078509353366</v>
      </c>
      <c r="AC12" s="38">
        <v>1.5168470432632672</v>
      </c>
      <c r="AD12" s="66">
        <v>1.6267770876466527</v>
      </c>
      <c r="AE12" s="38">
        <v>1.166329478722403</v>
      </c>
      <c r="AF12" s="38">
        <v>1.4296427145453645</v>
      </c>
      <c r="AG12" s="38"/>
      <c r="AH12" s="38">
        <v>1.6029645736511264</v>
      </c>
      <c r="AI12" s="66">
        <v>1.3887599022105115</v>
      </c>
      <c r="AJ12" s="38">
        <v>1.5409500701729346</v>
      </c>
      <c r="AK12" s="38">
        <v>1.0520509554140129</v>
      </c>
      <c r="AL12" s="38">
        <v>1.6745963803557251</v>
      </c>
      <c r="AM12" s="38">
        <v>1.7168056446440025</v>
      </c>
      <c r="AN12" s="66"/>
      <c r="AO12" s="38"/>
      <c r="AP12" s="38">
        <v>1.6425086423632937</v>
      </c>
      <c r="AQ12" s="38"/>
      <c r="AR12" s="38"/>
      <c r="AS12" s="66"/>
      <c r="AT12" s="38"/>
      <c r="AU12" s="38"/>
      <c r="AV12" s="38">
        <v>1.7910194867404552</v>
      </c>
      <c r="AW12" s="38">
        <v>1.4753220071118136</v>
      </c>
      <c r="AX12" s="66">
        <v>1.510956130525827</v>
      </c>
      <c r="AY12" s="38">
        <v>1.6192956488949952</v>
      </c>
      <c r="AZ12" s="38">
        <v>1.3121741828261302</v>
      </c>
      <c r="BA12" s="38"/>
      <c r="BB12" s="123">
        <v>1.2798089263137808</v>
      </c>
      <c r="BC12" s="38">
        <v>1.4169603446675436</v>
      </c>
      <c r="BD12" s="38">
        <v>1.4486149982119803</v>
      </c>
      <c r="BE12" s="38"/>
      <c r="BF12" s="38">
        <v>1.0840513587195495</v>
      </c>
      <c r="BG12" s="38">
        <v>1.5821778012864292</v>
      </c>
      <c r="BH12" s="66"/>
      <c r="BI12" s="38"/>
      <c r="BJ12" s="38"/>
      <c r="BK12" s="38"/>
      <c r="BL12" s="38">
        <v>1.3546934225195095</v>
      </c>
      <c r="BM12" s="81">
        <f t="shared" si="0"/>
        <v>1.4641615237046173</v>
      </c>
      <c r="BN12" s="82">
        <f t="shared" si="1"/>
        <v>0.2006612773635687</v>
      </c>
      <c r="BO12" s="15">
        <f t="shared" si="2"/>
        <v>0.137048593420114</v>
      </c>
      <c r="BP12" s="90" t="s">
        <v>14</v>
      </c>
    </row>
    <row r="13" spans="1:68" ht="15" thickBot="1" x14ac:dyDescent="0.35">
      <c r="A13" s="36" t="s">
        <v>15</v>
      </c>
      <c r="B13" s="38">
        <v>1.224028751040384</v>
      </c>
      <c r="C13" s="88"/>
      <c r="D13" s="38">
        <v>1.1670012624956019</v>
      </c>
      <c r="E13" s="66">
        <v>1.1269513600819676</v>
      </c>
      <c r="F13" s="38">
        <v>1.1132945001003751</v>
      </c>
      <c r="G13" s="38">
        <v>1.1637443177088032</v>
      </c>
      <c r="H13" s="38">
        <v>1.2560750437890933</v>
      </c>
      <c r="I13" s="38">
        <v>1.0661438029263435</v>
      </c>
      <c r="J13" s="66">
        <v>1.1542138433915943</v>
      </c>
      <c r="K13" s="38">
        <v>1.3785403887266476</v>
      </c>
      <c r="L13" s="38">
        <v>1.1034968669004095</v>
      </c>
      <c r="M13" s="38">
        <v>1.0439634816594066</v>
      </c>
      <c r="N13" s="38">
        <v>1.1910191774274332</v>
      </c>
      <c r="O13" s="66">
        <v>1.1180014735678763</v>
      </c>
      <c r="P13" s="38">
        <v>0.93769426677857204</v>
      </c>
      <c r="Q13" s="38">
        <v>1.0460388713227062</v>
      </c>
      <c r="R13" s="38">
        <v>1.2898296354236221</v>
      </c>
      <c r="S13" s="38">
        <v>1.042847766337121</v>
      </c>
      <c r="T13" s="66">
        <v>0.83774006660117795</v>
      </c>
      <c r="U13" s="38">
        <v>1.1831580028255886</v>
      </c>
      <c r="V13" s="38">
        <v>1.0176174346996232</v>
      </c>
      <c r="W13" s="38">
        <v>1.278496276227387</v>
      </c>
      <c r="X13" s="38">
        <v>1.0168520497340616</v>
      </c>
      <c r="Y13" s="66">
        <v>0.87940228174603197</v>
      </c>
      <c r="Z13" s="38">
        <v>1.0899243466299864</v>
      </c>
      <c r="AA13" s="38">
        <v>1.0628028978871489</v>
      </c>
      <c r="AB13" s="38">
        <v>1.0195773565904485</v>
      </c>
      <c r="AC13" s="38">
        <v>0.99925455784631123</v>
      </c>
      <c r="AD13" s="66">
        <v>1.1954379776601998</v>
      </c>
      <c r="AE13" s="38">
        <v>0.9695550351288057</v>
      </c>
      <c r="AF13" s="38">
        <v>1.1299188536522615</v>
      </c>
      <c r="AG13" s="38"/>
      <c r="AH13" s="38">
        <v>1.0165461863106107</v>
      </c>
      <c r="AI13" s="66">
        <v>0.85047836446686198</v>
      </c>
      <c r="AJ13" s="38">
        <v>1.1500588535523371</v>
      </c>
      <c r="AK13" s="38">
        <v>0.88945581395348849</v>
      </c>
      <c r="AL13" s="38">
        <v>1.2195794995746043</v>
      </c>
      <c r="AM13" s="38">
        <v>1.2053443969811526</v>
      </c>
      <c r="AN13" s="66"/>
      <c r="AO13" s="38"/>
      <c r="AP13" s="38">
        <v>1.3502350176263216</v>
      </c>
      <c r="AQ13" s="38"/>
      <c r="AR13" s="38"/>
      <c r="AS13" s="66"/>
      <c r="AT13" s="38"/>
      <c r="AU13" s="38"/>
      <c r="AV13" s="38">
        <v>1.2838649625009739</v>
      </c>
      <c r="AW13" s="38">
        <v>1.1984781565727831</v>
      </c>
      <c r="AX13" s="66">
        <v>1.0857557169846226</v>
      </c>
      <c r="AY13" s="38">
        <v>1.2051843552658381</v>
      </c>
      <c r="AZ13" s="38">
        <v>1.0640577972747673</v>
      </c>
      <c r="BA13" s="38"/>
      <c r="BB13" s="123">
        <v>1.1302061187230192</v>
      </c>
      <c r="BC13" s="38">
        <v>1.2409983692436466</v>
      </c>
      <c r="BD13" s="38">
        <v>1.2145060802931866</v>
      </c>
      <c r="BE13" s="38"/>
      <c r="BF13" s="38">
        <v>0.98219464282194624</v>
      </c>
      <c r="BG13" s="38">
        <v>1.268141227635555</v>
      </c>
      <c r="BH13" s="66"/>
      <c r="BI13" s="38"/>
      <c r="BJ13" s="38"/>
      <c r="BK13" s="38"/>
      <c r="BL13" s="38">
        <v>1.0823122914997607</v>
      </c>
      <c r="BM13" s="81">
        <f t="shared" si="0"/>
        <v>1.1424030391159332</v>
      </c>
      <c r="BN13" s="82">
        <f t="shared" si="1"/>
        <v>0.13261477487993689</v>
      </c>
      <c r="BO13" s="15">
        <f>BN13/BM13</f>
        <v>0.11608405294734067</v>
      </c>
      <c r="BP13" s="90" t="s">
        <v>15</v>
      </c>
    </row>
    <row r="14" spans="1:68" ht="15" thickBot="1" x14ac:dyDescent="0.35">
      <c r="A14" s="36" t="s">
        <v>34</v>
      </c>
      <c r="B14" s="38">
        <v>1.3194783994702375</v>
      </c>
      <c r="C14" s="88"/>
      <c r="D14" s="38">
        <v>1.3991050679219943</v>
      </c>
      <c r="E14" s="66">
        <v>1.2064881833317918</v>
      </c>
      <c r="F14" s="38">
        <v>1.2871780630403824</v>
      </c>
      <c r="G14" s="38">
        <v>1.3008550649666797</v>
      </c>
      <c r="H14" s="38">
        <v>1.3977059350712573</v>
      </c>
      <c r="I14" s="38">
        <v>1.2815895398812482</v>
      </c>
      <c r="J14" s="66">
        <v>1.4419648149465352</v>
      </c>
      <c r="K14" s="38">
        <v>1.6183375748234707</v>
      </c>
      <c r="L14" s="38">
        <v>1.1557573172956528</v>
      </c>
      <c r="M14" s="38">
        <v>1.4311764132448035</v>
      </c>
      <c r="N14" s="38">
        <v>1.5848929893429058</v>
      </c>
      <c r="O14" s="66">
        <v>1.4677305725456837</v>
      </c>
      <c r="P14" s="38">
        <v>1.2742685150348738</v>
      </c>
      <c r="Q14" s="38">
        <v>1.4807748025890097</v>
      </c>
      <c r="R14" s="38">
        <v>1.3961809570345571</v>
      </c>
      <c r="S14" s="38">
        <v>1.3997028895864765</v>
      </c>
      <c r="T14" s="66">
        <v>1.1778339102983824</v>
      </c>
      <c r="U14" s="38">
        <v>1.577787455537359</v>
      </c>
      <c r="V14" s="38">
        <v>1.4661007545494895</v>
      </c>
      <c r="W14" s="38">
        <v>1.4937249350055144</v>
      </c>
      <c r="X14" s="38">
        <v>1.4107749117420301</v>
      </c>
      <c r="Y14" s="66">
        <v>1.0472222222222223</v>
      </c>
      <c r="Z14" s="38">
        <v>1.1754093219979522</v>
      </c>
      <c r="AA14" s="38">
        <v>1.2510373328818565</v>
      </c>
      <c r="AB14" s="38">
        <v>1.4262206908143544</v>
      </c>
      <c r="AC14" s="38">
        <v>1.3822420584046173</v>
      </c>
      <c r="AD14" s="66">
        <v>1.5875438299791418</v>
      </c>
      <c r="AE14" s="38">
        <v>1.2163699506861612</v>
      </c>
      <c r="AF14" s="38">
        <v>1.485516241670938</v>
      </c>
      <c r="AG14" s="38"/>
      <c r="AH14" s="38">
        <v>1.2658408519174713</v>
      </c>
      <c r="AI14" s="66">
        <v>1.4527764000562142</v>
      </c>
      <c r="AJ14" s="38">
        <v>1.230732177263969</v>
      </c>
      <c r="AK14" s="38">
        <v>1.1882753623188411</v>
      </c>
      <c r="AL14" s="38">
        <v>1.2901179641676841</v>
      </c>
      <c r="AM14" s="38">
        <v>1.458310517999343</v>
      </c>
      <c r="AN14" s="66"/>
      <c r="AO14" s="38"/>
      <c r="AP14" s="38">
        <v>1.33892199017199</v>
      </c>
      <c r="AQ14" s="38"/>
      <c r="AR14" s="38"/>
      <c r="AS14" s="66"/>
      <c r="AT14" s="38"/>
      <c r="AU14" s="38"/>
      <c r="AV14" s="38">
        <v>1.3015591845061338</v>
      </c>
      <c r="AW14" s="38">
        <v>1.528601343342552</v>
      </c>
      <c r="AX14" s="66">
        <v>1.6465532492170216</v>
      </c>
      <c r="AY14" s="38">
        <v>1.209030911257452</v>
      </c>
      <c r="AZ14" s="38">
        <v>1.4740244623724781</v>
      </c>
      <c r="BA14" s="38"/>
      <c r="BB14" s="123">
        <v>1.2346707714533869</v>
      </c>
      <c r="BC14" s="38">
        <v>1.4852975780061508</v>
      </c>
      <c r="BD14" s="38">
        <v>1.4281475976709053</v>
      </c>
      <c r="BE14" s="38"/>
      <c r="BF14" s="38">
        <v>1.1139380250654181</v>
      </c>
      <c r="BG14" s="38">
        <v>1.7090403947867521</v>
      </c>
      <c r="BH14" s="66"/>
      <c r="BI14" s="38"/>
      <c r="BJ14" s="38"/>
      <c r="BK14" s="38"/>
      <c r="BL14" s="38">
        <v>1.4366969175988058</v>
      </c>
      <c r="BM14" s="81">
        <f t="shared" si="0"/>
        <v>1.3839232263091235</v>
      </c>
      <c r="BN14" s="82">
        <f t="shared" si="1"/>
        <v>0.15980265806610333</v>
      </c>
      <c r="BO14" s="15">
        <f t="shared" si="2"/>
        <v>0.11547075374426054</v>
      </c>
      <c r="BP14" s="90" t="s">
        <v>34</v>
      </c>
    </row>
    <row r="15" spans="1:68" ht="15" thickBot="1" x14ac:dyDescent="0.35">
      <c r="A15" s="36" t="s">
        <v>35</v>
      </c>
      <c r="B15" s="38">
        <v>0.9962930263699028</v>
      </c>
      <c r="C15" s="88"/>
      <c r="D15" s="38">
        <v>1.1691983387592151</v>
      </c>
      <c r="E15" s="66">
        <v>1.0376616088673893</v>
      </c>
      <c r="F15" s="38">
        <v>1.0721662027833001</v>
      </c>
      <c r="G15" s="38">
        <v>1.0260741528071555</v>
      </c>
      <c r="H15" s="38">
        <v>1.066136857599864</v>
      </c>
      <c r="I15" s="38">
        <v>1.1490739075705811</v>
      </c>
      <c r="J15" s="66">
        <v>1.0552747757960499</v>
      </c>
      <c r="K15" s="38">
        <v>1.209131293481291</v>
      </c>
      <c r="L15" s="38">
        <v>1.0492987862998735</v>
      </c>
      <c r="M15" s="38">
        <v>1.032770890725436</v>
      </c>
      <c r="N15" s="38">
        <v>1.0135790025556151</v>
      </c>
      <c r="O15" s="66">
        <v>1.0379443728126729</v>
      </c>
      <c r="P15" s="38">
        <v>0.97219418156326665</v>
      </c>
      <c r="Q15" s="38">
        <v>0.99589523693193871</v>
      </c>
      <c r="R15" s="38">
        <v>1.1972131401622226</v>
      </c>
      <c r="S15" s="38">
        <v>1.0558101730746643</v>
      </c>
      <c r="T15" s="66">
        <v>0.92066650672010775</v>
      </c>
      <c r="U15" s="38">
        <v>1.0327984443190927</v>
      </c>
      <c r="V15" s="38">
        <v>1.0001335964402056</v>
      </c>
      <c r="W15" s="38">
        <v>1.1197758990785283</v>
      </c>
      <c r="X15" s="38">
        <v>0.93298023313848888</v>
      </c>
      <c r="Y15" s="66">
        <v>0.85064964157706091</v>
      </c>
      <c r="Z15" s="38">
        <v>1.2177087134716338</v>
      </c>
      <c r="AA15" s="38">
        <v>1.0516087340481577</v>
      </c>
      <c r="AB15" s="38">
        <v>1.0761828887286713</v>
      </c>
      <c r="AC15" s="38">
        <v>0.96714481551405895</v>
      </c>
      <c r="AD15" s="66">
        <v>1.2156537489870822</v>
      </c>
      <c r="AE15" s="38">
        <v>0.99319183897028607</v>
      </c>
      <c r="AF15" s="38">
        <v>0.99623505797914214</v>
      </c>
      <c r="AG15" s="38"/>
      <c r="AH15" s="38">
        <v>0.95176753946022763</v>
      </c>
      <c r="AI15" s="66">
        <v>0.74177975431543752</v>
      </c>
      <c r="AJ15" s="38">
        <v>0.99546926921895496</v>
      </c>
      <c r="AK15" s="38">
        <v>0.90699636363636382</v>
      </c>
      <c r="AL15" s="38">
        <v>1.0862780700952619</v>
      </c>
      <c r="AM15" s="38">
        <v>1.0334259853182239</v>
      </c>
      <c r="AN15" s="66"/>
      <c r="AO15" s="38"/>
      <c r="AP15" s="38">
        <v>1.0098137689928735</v>
      </c>
      <c r="AQ15" s="38"/>
      <c r="AR15" s="38"/>
      <c r="AS15" s="66"/>
      <c r="AT15" s="38"/>
      <c r="AU15" s="38"/>
      <c r="AV15" s="38">
        <v>1.0096099854005227</v>
      </c>
      <c r="AW15" s="38">
        <v>1.1218104802771218</v>
      </c>
      <c r="AX15" s="66">
        <v>1.3384084222918649</v>
      </c>
      <c r="AY15" s="38">
        <v>1.0500169756230053</v>
      </c>
      <c r="AZ15" s="38">
        <v>1.229634735187745</v>
      </c>
      <c r="BA15" s="38"/>
      <c r="BB15" s="123">
        <v>0.97904679110913284</v>
      </c>
      <c r="BC15" s="38">
        <v>1.3945698277546341</v>
      </c>
      <c r="BD15" s="38">
        <v>1.0414971085885629</v>
      </c>
      <c r="BE15" s="38"/>
      <c r="BF15" s="38">
        <v>0.82300203700560171</v>
      </c>
      <c r="BG15" s="38">
        <v>1.3596525398200263</v>
      </c>
      <c r="BH15" s="66"/>
      <c r="BI15" s="38"/>
      <c r="BJ15" s="38"/>
      <c r="BK15" s="38"/>
      <c r="BL15" s="38">
        <v>1.0205140235637575</v>
      </c>
      <c r="BM15" s="81">
        <f t="shared" si="0"/>
        <v>1.0671485963646523</v>
      </c>
      <c r="BN15" s="82">
        <f t="shared" si="1"/>
        <v>0.17337195602384162</v>
      </c>
      <c r="BO15" s="15">
        <f t="shared" si="2"/>
        <v>0.16246280659924064</v>
      </c>
      <c r="BP15" s="90" t="s">
        <v>35</v>
      </c>
    </row>
    <row r="16" spans="1:68" ht="15" customHeight="1" thickBot="1" x14ac:dyDescent="0.35">
      <c r="A16" s="36" t="s">
        <v>36</v>
      </c>
      <c r="B16" s="38">
        <v>1.0931592954328064</v>
      </c>
      <c r="C16" s="88"/>
      <c r="D16" s="38">
        <v>1.2220701886731884</v>
      </c>
      <c r="E16" s="66">
        <v>1.21699049664779</v>
      </c>
      <c r="F16" s="38">
        <v>1.3018223744137691</v>
      </c>
      <c r="G16" s="38">
        <v>1.3524881899954699</v>
      </c>
      <c r="H16" s="38">
        <v>1.1443424967696816</v>
      </c>
      <c r="I16" s="38">
        <v>1.2993374185605799</v>
      </c>
      <c r="J16" s="66">
        <v>1.7099415520713477</v>
      </c>
      <c r="K16" s="38">
        <v>1.3451772464962903</v>
      </c>
      <c r="L16" s="38">
        <v>1.1916780559775961</v>
      </c>
      <c r="M16" s="38">
        <v>1.2432491145218421</v>
      </c>
      <c r="N16" s="38">
        <v>1.392022413920224</v>
      </c>
      <c r="O16" s="66">
        <v>1.5484263731186254</v>
      </c>
      <c r="P16" s="38">
        <v>1.2842191092338127</v>
      </c>
      <c r="Q16" s="38">
        <v>1.4023517447557814</v>
      </c>
      <c r="R16" s="38">
        <v>1.1798353315036831</v>
      </c>
      <c r="S16" s="38">
        <v>1.1616748727892579</v>
      </c>
      <c r="T16" s="66">
        <v>1.2430128032727716</v>
      </c>
      <c r="U16" s="38">
        <v>1.2838919270748155</v>
      </c>
      <c r="V16" s="38">
        <v>1.4773864514402206</v>
      </c>
      <c r="W16" s="38">
        <v>1.3106998878892726</v>
      </c>
      <c r="X16" s="38">
        <v>1.3362578240924978</v>
      </c>
      <c r="Y16" s="66">
        <v>1.12880658436214</v>
      </c>
      <c r="Z16" s="38">
        <v>1.3461030749434266</v>
      </c>
      <c r="AA16" s="38">
        <v>1.4242986584834849</v>
      </c>
      <c r="AB16" s="38">
        <v>1.334081263602612</v>
      </c>
      <c r="AC16" s="38">
        <v>1.4343167799194325</v>
      </c>
      <c r="AD16" s="66">
        <v>1.3338440434736731</v>
      </c>
      <c r="AE16" s="38">
        <v>1.2053629036859648</v>
      </c>
      <c r="AF16" s="38">
        <v>1.3643019565386889</v>
      </c>
      <c r="AG16" s="38"/>
      <c r="AH16" s="38">
        <v>1.1036806879881447</v>
      </c>
      <c r="AI16" s="66">
        <v>1.1767349302883618</v>
      </c>
      <c r="AJ16" s="38">
        <v>1.321059886899447</v>
      </c>
      <c r="AK16" s="38">
        <v>1.3006446808510643</v>
      </c>
      <c r="AL16" s="38">
        <v>1.290847108191721</v>
      </c>
      <c r="AM16" s="38">
        <v>1.5846191439520496</v>
      </c>
      <c r="AN16" s="66"/>
      <c r="AO16" s="38"/>
      <c r="AP16" s="38">
        <v>1.3358599340080821</v>
      </c>
      <c r="AQ16" s="38"/>
      <c r="AR16" s="38"/>
      <c r="AS16" s="66"/>
      <c r="AT16" s="38"/>
      <c r="AU16" s="38"/>
      <c r="AV16" s="38">
        <v>1.2379123823416762</v>
      </c>
      <c r="AW16" s="38">
        <v>1.2401692694795068</v>
      </c>
      <c r="AX16" s="66">
        <v>1.397250558287962</v>
      </c>
      <c r="AY16" s="38">
        <v>1.3119525361580768</v>
      </c>
      <c r="AZ16" s="38">
        <v>1.3672033176342606</v>
      </c>
      <c r="BA16" s="38"/>
      <c r="BB16" s="123">
        <v>1.1542389472839603</v>
      </c>
      <c r="BC16" s="38">
        <v>1.4451526543631807</v>
      </c>
      <c r="BD16" s="38">
        <v>1.3542627724599239</v>
      </c>
      <c r="BE16" s="38"/>
      <c r="BF16" s="38">
        <v>1.0827160907326987</v>
      </c>
      <c r="BG16" s="38">
        <v>1.2993487718205914</v>
      </c>
      <c r="BH16" s="66"/>
      <c r="BI16" s="38"/>
      <c r="BJ16" s="38"/>
      <c r="BK16" s="38"/>
      <c r="BL16" s="38">
        <v>1.2868831336168023</v>
      </c>
      <c r="BM16" s="81">
        <f t="shared" si="0"/>
        <v>1.305109183433492</v>
      </c>
      <c r="BN16" s="82">
        <f t="shared" si="1"/>
        <v>0.11161077948417339</v>
      </c>
      <c r="BO16" s="15">
        <f t="shared" si="2"/>
        <v>8.5518346588096816E-2</v>
      </c>
      <c r="BP16" s="90" t="s">
        <v>36</v>
      </c>
    </row>
    <row r="17" spans="1:68" ht="15" customHeight="1" thickBot="1" x14ac:dyDescent="0.35">
      <c r="A17" s="36" t="s">
        <v>37</v>
      </c>
      <c r="B17" s="38">
        <v>1</v>
      </c>
      <c r="C17" s="88"/>
      <c r="D17" s="38">
        <v>1</v>
      </c>
      <c r="E17" s="66">
        <v>1</v>
      </c>
      <c r="F17" s="38">
        <v>1</v>
      </c>
      <c r="G17" s="38">
        <v>1</v>
      </c>
      <c r="H17" s="38">
        <v>1</v>
      </c>
      <c r="I17" s="38">
        <v>1</v>
      </c>
      <c r="J17" s="66">
        <v>1</v>
      </c>
      <c r="K17" s="38">
        <v>1</v>
      </c>
      <c r="L17" s="38">
        <v>1</v>
      </c>
      <c r="M17" s="38">
        <v>1</v>
      </c>
      <c r="N17" s="38">
        <v>1</v>
      </c>
      <c r="O17" s="66">
        <v>1</v>
      </c>
      <c r="P17" s="38">
        <v>1</v>
      </c>
      <c r="Q17" s="38">
        <v>1</v>
      </c>
      <c r="R17" s="38">
        <v>1</v>
      </c>
      <c r="S17" s="38">
        <v>1</v>
      </c>
      <c r="T17" s="66">
        <v>1</v>
      </c>
      <c r="U17" s="38">
        <v>1</v>
      </c>
      <c r="V17" s="38">
        <v>1</v>
      </c>
      <c r="W17" s="38">
        <v>1</v>
      </c>
      <c r="X17" s="38">
        <v>1</v>
      </c>
      <c r="Y17" s="66">
        <v>1</v>
      </c>
      <c r="Z17" s="38">
        <v>1</v>
      </c>
      <c r="AA17" s="38">
        <v>1</v>
      </c>
      <c r="AB17" s="38">
        <v>1</v>
      </c>
      <c r="AC17" s="38">
        <v>1</v>
      </c>
      <c r="AD17" s="66">
        <v>1</v>
      </c>
      <c r="AE17" s="38">
        <v>1</v>
      </c>
      <c r="AF17" s="38">
        <v>1</v>
      </c>
      <c r="AG17" s="38"/>
      <c r="AH17" s="38">
        <v>1</v>
      </c>
      <c r="AI17" s="66">
        <v>1</v>
      </c>
      <c r="AJ17" s="38">
        <v>1</v>
      </c>
      <c r="AK17" s="38">
        <v>1</v>
      </c>
      <c r="AL17" s="38">
        <v>1</v>
      </c>
      <c r="AM17" s="38">
        <v>1</v>
      </c>
      <c r="AN17" s="66"/>
      <c r="AO17" s="38"/>
      <c r="AP17" s="38">
        <v>1</v>
      </c>
      <c r="AQ17" s="38"/>
      <c r="AR17" s="38"/>
      <c r="AS17" s="66"/>
      <c r="AT17" s="38"/>
      <c r="AU17" s="38"/>
      <c r="AV17" s="38">
        <v>1</v>
      </c>
      <c r="AW17" s="38">
        <v>1</v>
      </c>
      <c r="AX17" s="66">
        <v>1</v>
      </c>
      <c r="AY17" s="38">
        <v>1</v>
      </c>
      <c r="AZ17" s="38">
        <v>1</v>
      </c>
      <c r="BA17" s="38"/>
      <c r="BB17" s="123">
        <v>1</v>
      </c>
      <c r="BC17" s="38">
        <v>1</v>
      </c>
      <c r="BD17" s="38">
        <v>1</v>
      </c>
      <c r="BE17" s="38"/>
      <c r="BF17" s="38">
        <v>1</v>
      </c>
      <c r="BG17" s="38">
        <v>1</v>
      </c>
      <c r="BH17" s="66"/>
      <c r="BI17" s="38"/>
      <c r="BJ17" s="38"/>
      <c r="BK17" s="38"/>
      <c r="BL17" s="38">
        <v>1</v>
      </c>
      <c r="BM17" s="81">
        <f t="shared" si="0"/>
        <v>1</v>
      </c>
      <c r="BN17" s="82">
        <f t="shared" si="1"/>
        <v>0</v>
      </c>
      <c r="BO17" s="15"/>
      <c r="BP17" s="90" t="s">
        <v>37</v>
      </c>
    </row>
    <row r="18" spans="1:68" ht="15" customHeight="1" thickBot="1" x14ac:dyDescent="0.35">
      <c r="A18" s="36" t="s">
        <v>17</v>
      </c>
      <c r="B18" s="38">
        <v>1.556709512955045</v>
      </c>
      <c r="C18" s="88"/>
      <c r="D18" s="38">
        <v>1.7640895133564856</v>
      </c>
      <c r="E18" s="66">
        <v>1.6982571545711171</v>
      </c>
      <c r="F18" s="38">
        <v>1.7697390943911824</v>
      </c>
      <c r="G18" s="38">
        <v>1.6227575250710571</v>
      </c>
      <c r="H18" s="38">
        <v>1.4621527339973943</v>
      </c>
      <c r="I18" s="38">
        <v>1.5121812623628845</v>
      </c>
      <c r="J18" s="66">
        <v>1.9884167952299543</v>
      </c>
      <c r="K18" s="38">
        <v>1.746011347655303</v>
      </c>
      <c r="L18" s="38">
        <v>1.8416869750641891</v>
      </c>
      <c r="M18" s="38">
        <v>1.6411158881141725</v>
      </c>
      <c r="N18" s="38">
        <v>1.4690344005500722</v>
      </c>
      <c r="O18" s="66">
        <v>1.4591391907656412</v>
      </c>
      <c r="P18" s="38">
        <v>1.3495688748685595</v>
      </c>
      <c r="Q18" s="38">
        <v>1.3821498179040077</v>
      </c>
      <c r="R18" s="38">
        <v>1.4193833315900193</v>
      </c>
      <c r="S18" s="38">
        <v>1.4424001677355245</v>
      </c>
      <c r="T18" s="66">
        <v>1.233974181494325</v>
      </c>
      <c r="U18" s="38">
        <v>1.4255237725181762</v>
      </c>
      <c r="V18" s="38">
        <v>1.4387805506636313</v>
      </c>
      <c r="W18" s="38">
        <v>1.5985804244611026</v>
      </c>
      <c r="X18" s="38">
        <v>1.3330554632940195</v>
      </c>
      <c r="Y18" s="66">
        <v>1.221853298611111</v>
      </c>
      <c r="Z18" s="38">
        <v>1.427643124792487</v>
      </c>
      <c r="AA18" s="38">
        <v>1.4722751710236777</v>
      </c>
      <c r="AB18" s="38">
        <v>1.4978423276623951</v>
      </c>
      <c r="AC18" s="38">
        <v>1.4039870506048731</v>
      </c>
      <c r="AD18" s="66">
        <v>1.6636005159388241</v>
      </c>
      <c r="AE18" s="38">
        <v>1.447286546865477</v>
      </c>
      <c r="AF18" s="38">
        <v>1.3899410558687852</v>
      </c>
      <c r="AG18" s="38"/>
      <c r="AH18" s="38">
        <v>1.3324135120581002</v>
      </c>
      <c r="AI18" s="66">
        <v>1.3876858316696923</v>
      </c>
      <c r="AJ18" s="38">
        <v>1.5018300314543092</v>
      </c>
      <c r="AK18" s="38">
        <v>1.1679475524475527</v>
      </c>
      <c r="AL18" s="38">
        <v>1.4073910803085552</v>
      </c>
      <c r="AM18" s="38">
        <v>1.6966430335867237</v>
      </c>
      <c r="AN18" s="66"/>
      <c r="AO18" s="38"/>
      <c r="AP18" s="38">
        <v>1.6937107165304839</v>
      </c>
      <c r="AQ18" s="38"/>
      <c r="AR18" s="38"/>
      <c r="AS18" s="66"/>
      <c r="AT18" s="38"/>
      <c r="AU18" s="38"/>
      <c r="AV18" s="38">
        <v>1.564920554842129</v>
      </c>
      <c r="AW18" s="38">
        <v>1.2910786250493878</v>
      </c>
      <c r="AX18" s="66">
        <v>1.7051896540313893</v>
      </c>
      <c r="AY18" s="38">
        <v>1.9670394802425417</v>
      </c>
      <c r="AZ18" s="38">
        <v>1.8084344316379311</v>
      </c>
      <c r="BA18" s="38"/>
      <c r="BB18" s="123">
        <v>1.332601560077288</v>
      </c>
      <c r="BC18" s="38">
        <v>2.1888771007272783</v>
      </c>
      <c r="BD18" s="38">
        <v>1.4238193403298351</v>
      </c>
      <c r="BE18" s="38"/>
      <c r="BF18" s="38">
        <v>1.1195914777004334</v>
      </c>
      <c r="BG18" s="38">
        <v>1.4768080946515152</v>
      </c>
      <c r="BH18" s="66"/>
      <c r="BI18" s="38"/>
      <c r="BJ18" s="38"/>
      <c r="BK18" s="38"/>
      <c r="BL18" s="38">
        <v>1.8018555132591687</v>
      </c>
      <c r="BM18" s="81">
        <f t="shared" si="0"/>
        <v>1.5609072987380126</v>
      </c>
      <c r="BN18" s="82">
        <f t="shared" si="1"/>
        <v>0.27573926729020903</v>
      </c>
      <c r="BO18" s="15">
        <f t="shared" si="2"/>
        <v>0.17665319876019744</v>
      </c>
      <c r="BP18" s="90" t="s">
        <v>17</v>
      </c>
    </row>
    <row r="19" spans="1:68" ht="15" customHeight="1" thickBot="1" x14ac:dyDescent="0.35">
      <c r="A19" s="36" t="s">
        <v>18</v>
      </c>
      <c r="B19" s="38">
        <v>1.0287084453062474</v>
      </c>
      <c r="C19" s="88"/>
      <c r="D19" s="38">
        <v>1.2067761040711997</v>
      </c>
      <c r="E19" s="66">
        <v>1.1380833821519234</v>
      </c>
      <c r="F19" s="38">
        <v>1.1870464849687956</v>
      </c>
      <c r="G19" s="38">
        <v>0.99587102279520057</v>
      </c>
      <c r="H19" s="38">
        <v>1.1336828677976689</v>
      </c>
      <c r="I19" s="38">
        <v>1.1327053333886639</v>
      </c>
      <c r="J19" s="66">
        <v>1.2345929060862555</v>
      </c>
      <c r="K19" s="38">
        <v>1.2653322341302558</v>
      </c>
      <c r="L19" s="38">
        <v>1.1516616831204629</v>
      </c>
      <c r="M19" s="38">
        <v>1.1869657615112159</v>
      </c>
      <c r="N19" s="38">
        <v>1.2979091819164215</v>
      </c>
      <c r="O19" s="66">
        <v>1.1273590354374341</v>
      </c>
      <c r="P19" s="38">
        <v>1.1352496925626903</v>
      </c>
      <c r="Q19" s="38">
        <v>1.1393140875930567</v>
      </c>
      <c r="R19" s="38">
        <v>1.2719919110212337</v>
      </c>
      <c r="S19" s="38">
        <v>1.1589975856890291</v>
      </c>
      <c r="T19" s="66">
        <v>0.79274997665373281</v>
      </c>
      <c r="U19" s="38">
        <v>1.080704876434438</v>
      </c>
      <c r="V19" s="38">
        <v>1.2089927294580678</v>
      </c>
      <c r="W19" s="38">
        <v>1.22771084976161</v>
      </c>
      <c r="X19" s="38">
        <v>1.1096773655469692</v>
      </c>
      <c r="Y19" s="66">
        <v>0.78725565843621403</v>
      </c>
      <c r="Z19" s="38">
        <v>1.0666334804987354</v>
      </c>
      <c r="AA19" s="38">
        <v>1.1325291836861637</v>
      </c>
      <c r="AB19" s="38">
        <v>1.056350499295865</v>
      </c>
      <c r="AC19" s="38">
        <v>1.0121546197408053</v>
      </c>
      <c r="AD19" s="66">
        <v>1.2975836235095493</v>
      </c>
      <c r="AE19" s="38">
        <v>1.3301391640675269</v>
      </c>
      <c r="AF19" s="38">
        <v>1.1332228117558485</v>
      </c>
      <c r="AG19" s="38"/>
      <c r="AH19" s="38">
        <v>1.0836795138087547</v>
      </c>
      <c r="AI19" s="66">
        <v>0.78910843572876577</v>
      </c>
      <c r="AJ19" s="38">
        <v>1.1696838376311096</v>
      </c>
      <c r="AK19" s="38">
        <v>1.0271978723404258</v>
      </c>
      <c r="AL19" s="38">
        <v>1.2373127543009292</v>
      </c>
      <c r="AM19" s="38">
        <v>1.2289867715872811</v>
      </c>
      <c r="AN19" s="66"/>
      <c r="AO19" s="38"/>
      <c r="AP19" s="38">
        <v>1.2279326529326529</v>
      </c>
      <c r="AQ19" s="38"/>
      <c r="AR19" s="38"/>
      <c r="AS19" s="66"/>
      <c r="AT19" s="38"/>
      <c r="AU19" s="38"/>
      <c r="AV19" s="38">
        <v>1.2842471005253449</v>
      </c>
      <c r="AW19" s="38">
        <v>1.2884235480047412</v>
      </c>
      <c r="AX19" s="66">
        <v>1.0369236035937948</v>
      </c>
      <c r="AY19" s="38">
        <v>1.6360897837036952</v>
      </c>
      <c r="AZ19" s="38">
        <v>1.1492605707144345</v>
      </c>
      <c r="BA19" s="38"/>
      <c r="BB19" s="123">
        <v>1.2650259387552649</v>
      </c>
      <c r="BC19" s="38">
        <v>1.1291236924877479</v>
      </c>
      <c r="BD19" s="38">
        <v>1.3294314381270906</v>
      </c>
      <c r="BE19" s="38"/>
      <c r="BF19" s="38">
        <v>1.1114425735456754</v>
      </c>
      <c r="BG19" s="38">
        <v>1.654062168207566</v>
      </c>
      <c r="BH19" s="66"/>
      <c r="BI19" s="38"/>
      <c r="BJ19" s="38"/>
      <c r="BK19" s="38"/>
      <c r="BL19" s="38">
        <v>1.1975183555943734</v>
      </c>
      <c r="BM19" s="81">
        <f t="shared" si="0"/>
        <v>1.221280652810641</v>
      </c>
      <c r="BN19" s="82">
        <f t="shared" si="1"/>
        <v>0.19840686849524883</v>
      </c>
      <c r="BO19" s="15">
        <f t="shared" si="2"/>
        <v>0.16245804601803654</v>
      </c>
      <c r="BP19" s="90" t="s">
        <v>18</v>
      </c>
    </row>
    <row r="20" spans="1:68" ht="15" customHeight="1" thickBot="1" x14ac:dyDescent="0.35">
      <c r="A20" s="36" t="s">
        <v>19</v>
      </c>
      <c r="B20" s="38">
        <v>1.2991214116877516</v>
      </c>
      <c r="C20" s="88"/>
      <c r="D20" s="38">
        <v>1.5877315811776422</v>
      </c>
      <c r="E20" s="66">
        <v>1.4253595874572194</v>
      </c>
      <c r="F20" s="38">
        <v>1.6842319677440973</v>
      </c>
      <c r="G20" s="38">
        <v>1.4791758461142932</v>
      </c>
      <c r="H20" s="38">
        <v>2.2407303386997182</v>
      </c>
      <c r="I20" s="38">
        <v>2.1472043787620678</v>
      </c>
      <c r="J20" s="66">
        <v>1.6284134421604191</v>
      </c>
      <c r="K20" s="38">
        <v>1.9736191261335534</v>
      </c>
      <c r="L20" s="38">
        <v>1.5046154241882841</v>
      </c>
      <c r="M20" s="38">
        <v>1.6025895316804406</v>
      </c>
      <c r="N20" s="38">
        <v>1.6550954159082807</v>
      </c>
      <c r="O20" s="66">
        <v>2.0165776386074787</v>
      </c>
      <c r="P20" s="38">
        <v>1.5218175200194128</v>
      </c>
      <c r="Q20" s="38">
        <v>1.2967867018146346</v>
      </c>
      <c r="R20" s="38">
        <v>1.741492180407844</v>
      </c>
      <c r="S20" s="38">
        <v>1.372174590802806</v>
      </c>
      <c r="T20" s="66">
        <v>1.223994017777313</v>
      </c>
      <c r="U20" s="38">
        <v>1.5301737315971167</v>
      </c>
      <c r="V20" s="38">
        <v>1.2496225166288273</v>
      </c>
      <c r="W20" s="38">
        <v>1.8580401829751934</v>
      </c>
      <c r="X20" s="38">
        <v>1.4160014067170743</v>
      </c>
      <c r="Y20" s="66">
        <v>1.1710317460317461</v>
      </c>
      <c r="Z20" s="38">
        <v>1.5668585035426021</v>
      </c>
      <c r="AA20" s="38">
        <v>1.5801022206556219</v>
      </c>
      <c r="AB20" s="38">
        <v>1.2282601543339116</v>
      </c>
      <c r="AC20" s="38">
        <v>1.3290168682910206</v>
      </c>
      <c r="AD20" s="66">
        <v>1.6766360345307711</v>
      </c>
      <c r="AE20" s="38">
        <v>1.3280297683967408</v>
      </c>
      <c r="AF20" s="38">
        <v>1.3756983598154788</v>
      </c>
      <c r="AG20" s="38"/>
      <c r="AH20" s="38">
        <v>1.7077264522499209</v>
      </c>
      <c r="AI20" s="66">
        <v>1.2015815883260341</v>
      </c>
      <c r="AJ20" s="38">
        <v>1.8133115114912091</v>
      </c>
      <c r="AK20" s="38">
        <v>1.2682401574803153</v>
      </c>
      <c r="AL20" s="38">
        <v>1.3671593736924397</v>
      </c>
      <c r="AM20" s="38">
        <v>1.9099472268103437</v>
      </c>
      <c r="AN20" s="66"/>
      <c r="AO20" s="38"/>
      <c r="AP20" s="38">
        <v>2.2472482097482094</v>
      </c>
      <c r="AQ20" s="38"/>
      <c r="AR20" s="38"/>
      <c r="AS20" s="66"/>
      <c r="AT20" s="38"/>
      <c r="AU20" s="38"/>
      <c r="AV20" s="38">
        <v>1.7981968552346783</v>
      </c>
      <c r="AW20" s="38">
        <v>1.6490117142033376</v>
      </c>
      <c r="AX20" s="66">
        <v>1.3668503059333776</v>
      </c>
      <c r="AY20" s="38">
        <v>1.7387087856124319</v>
      </c>
      <c r="AZ20" s="38">
        <v>1.4868658088089155</v>
      </c>
      <c r="BA20" s="38"/>
      <c r="BB20" s="123">
        <v>1.4744395879266106</v>
      </c>
      <c r="BC20" s="38">
        <v>1.474599074373049</v>
      </c>
      <c r="BD20" s="38">
        <v>1.5231446776611695</v>
      </c>
      <c r="BE20" s="38"/>
      <c r="BF20" s="38">
        <v>1.0833774559971578</v>
      </c>
      <c r="BG20" s="38">
        <v>1.2354437401597289</v>
      </c>
      <c r="BH20" s="66"/>
      <c r="BI20" s="38"/>
      <c r="BJ20" s="38"/>
      <c r="BK20" s="38"/>
      <c r="BL20" s="38">
        <v>1.6184476246314126</v>
      </c>
      <c r="BM20" s="81">
        <f t="shared" si="0"/>
        <v>1.5445043351817893</v>
      </c>
      <c r="BN20" s="82">
        <f t="shared" si="1"/>
        <v>0.2866418362282166</v>
      </c>
      <c r="BO20" s="15">
        <f t="shared" si="2"/>
        <v>0.18558823675589012</v>
      </c>
      <c r="BP20" s="90" t="s">
        <v>19</v>
      </c>
    </row>
    <row r="21" spans="1:68" ht="15" customHeight="1" thickBot="1" x14ac:dyDescent="0.35">
      <c r="A21" s="36" t="s">
        <v>20</v>
      </c>
      <c r="B21" s="38">
        <v>1.1472416874743501</v>
      </c>
      <c r="C21" s="88"/>
      <c r="D21" s="38">
        <v>1.1313846288285925</v>
      </c>
      <c r="E21" s="66">
        <v>1.1186576350298485</v>
      </c>
      <c r="F21" s="38">
        <v>1.1580609178803403</v>
      </c>
      <c r="G21" s="38">
        <v>1.1510015805951148</v>
      </c>
      <c r="H21" s="38">
        <v>1.3203994353608934</v>
      </c>
      <c r="I21" s="38">
        <v>1.1388833438642976</v>
      </c>
      <c r="J21" s="66">
        <v>1.1816459638708732</v>
      </c>
      <c r="K21" s="38">
        <v>1.1821111512335378</v>
      </c>
      <c r="L21" s="38">
        <v>1.0001099711487456</v>
      </c>
      <c r="M21" s="38">
        <v>1.1910851687497457</v>
      </c>
      <c r="N21" s="38">
        <v>1.145270191763986</v>
      </c>
      <c r="O21" s="66">
        <v>1.2747762018787989</v>
      </c>
      <c r="P21" s="38">
        <v>1.0221688420687061</v>
      </c>
      <c r="Q21" s="38">
        <v>1.0072794988996105</v>
      </c>
      <c r="R21" s="38">
        <v>1.2989106587557471</v>
      </c>
      <c r="S21" s="38">
        <v>1.069245600360996</v>
      </c>
      <c r="T21" s="66">
        <v>0.81811360388179166</v>
      </c>
      <c r="U21" s="38">
        <v>0.97434455511441853</v>
      </c>
      <c r="V21" s="38">
        <v>0.99520051541469801</v>
      </c>
      <c r="W21" s="38">
        <v>1.1953071972277436</v>
      </c>
      <c r="X21" s="38">
        <v>1.0955462777239193</v>
      </c>
      <c r="Y21" s="66">
        <v>0.76865079365079392</v>
      </c>
      <c r="Z21" s="38">
        <v>1.2126891334250345</v>
      </c>
      <c r="AA21" s="38">
        <v>1.1182738651133097</v>
      </c>
      <c r="AB21" s="38">
        <v>1.0787469497630824</v>
      </c>
      <c r="AC21" s="38">
        <v>1.0472455380402204</v>
      </c>
      <c r="AD21" s="66">
        <v>1.3129175351397571</v>
      </c>
      <c r="AE21" s="38">
        <v>1.1260411519097036</v>
      </c>
      <c r="AF21" s="38">
        <v>1.1630784316610328</v>
      </c>
      <c r="AG21" s="38"/>
      <c r="AH21" s="38">
        <v>1.0299151510662821</v>
      </c>
      <c r="AI21" s="66">
        <v>1.0148471607477332</v>
      </c>
      <c r="AJ21" s="38">
        <v>1.2723234454481294</v>
      </c>
      <c r="AK21" s="38">
        <v>0.9968325581395352</v>
      </c>
      <c r="AL21" s="38">
        <v>1.0978724919010068</v>
      </c>
      <c r="AM21" s="38">
        <v>1.3100742924424686</v>
      </c>
      <c r="AN21" s="66"/>
      <c r="AO21" s="38"/>
      <c r="AP21" s="38">
        <v>1.2757817600208903</v>
      </c>
      <c r="AQ21" s="38"/>
      <c r="AR21" s="38"/>
      <c r="AS21" s="66"/>
      <c r="AT21" s="38"/>
      <c r="AU21" s="38"/>
      <c r="AV21" s="38">
        <v>1.2570295012385775</v>
      </c>
      <c r="AW21" s="38">
        <v>1.3843252756725692</v>
      </c>
      <c r="AX21" s="66">
        <v>1.0553139679102872</v>
      </c>
      <c r="AY21" s="38">
        <v>1.4318089223874513</v>
      </c>
      <c r="AZ21" s="38">
        <v>1.1258789789972796</v>
      </c>
      <c r="BA21" s="38"/>
      <c r="BB21" s="123">
        <v>1.2008524432319665</v>
      </c>
      <c r="BC21" s="38">
        <v>1.0452109536514098</v>
      </c>
      <c r="BD21" s="38">
        <v>1.4435045446865118</v>
      </c>
      <c r="BE21" s="38"/>
      <c r="BF21" s="38">
        <v>1.3596456812652067</v>
      </c>
      <c r="BG21" s="38">
        <v>1.2840614907732817</v>
      </c>
      <c r="BH21" s="66"/>
      <c r="BI21" s="38"/>
      <c r="BJ21" s="38"/>
      <c r="BK21" s="38"/>
      <c r="BL21" s="38">
        <v>1.3537123954980226</v>
      </c>
      <c r="BM21" s="81">
        <f t="shared" si="0"/>
        <v>1.2299456390595489</v>
      </c>
      <c r="BN21" s="82">
        <f t="shared" si="1"/>
        <v>0.14362140866049977</v>
      </c>
      <c r="BO21" s="15">
        <f t="shared" si="2"/>
        <v>0.11677053367197329</v>
      </c>
      <c r="BP21" s="90" t="s">
        <v>20</v>
      </c>
    </row>
    <row r="22" spans="1:68" ht="15" customHeight="1" thickBot="1" x14ac:dyDescent="0.35">
      <c r="A22" s="36" t="s">
        <v>21</v>
      </c>
      <c r="B22" s="38">
        <v>1.2683187893023324</v>
      </c>
      <c r="C22" s="88"/>
      <c r="D22" s="38">
        <v>1.8319334258513704</v>
      </c>
      <c r="E22" s="66">
        <v>1.6970620201646471</v>
      </c>
      <c r="F22" s="38">
        <v>1.5415275202716285</v>
      </c>
      <c r="G22" s="38">
        <v>1.3802238118109218</v>
      </c>
      <c r="H22" s="38">
        <v>1.3542737106153613</v>
      </c>
      <c r="I22" s="38">
        <v>1.8339854161856297</v>
      </c>
      <c r="J22" s="66">
        <v>1.7495811920596531</v>
      </c>
      <c r="K22" s="38">
        <v>1.6425185490519376</v>
      </c>
      <c r="L22" s="38">
        <v>1.5775638896082436</v>
      </c>
      <c r="M22" s="38">
        <v>1.4869578905942542</v>
      </c>
      <c r="N22" s="38">
        <v>1.6832758182466401</v>
      </c>
      <c r="O22" s="66">
        <v>1.8566955240375762</v>
      </c>
      <c r="P22" s="38">
        <v>1.91836932783305</v>
      </c>
      <c r="Q22" s="38">
        <v>1.2239816359928091</v>
      </c>
      <c r="R22" s="38">
        <v>1.4714856118028239</v>
      </c>
      <c r="S22" s="38">
        <v>1.372174590802806</v>
      </c>
      <c r="T22" s="66">
        <v>1.0615721266278644</v>
      </c>
      <c r="U22" s="38">
        <v>1.4527225170090465</v>
      </c>
      <c r="V22" s="38">
        <v>1.2690189031154699</v>
      </c>
      <c r="W22" s="38">
        <v>1.6125478271934968</v>
      </c>
      <c r="X22" s="38">
        <v>1.4116112771818767</v>
      </c>
      <c r="Y22" s="66">
        <v>1.2744929453262785</v>
      </c>
      <c r="Z22" s="38">
        <v>1.6525557343437753</v>
      </c>
      <c r="AA22" s="38">
        <v>1.4196921630830688</v>
      </c>
      <c r="AB22" s="38">
        <v>1.4832498354967998</v>
      </c>
      <c r="AC22" s="38">
        <v>1.3667617419794056</v>
      </c>
      <c r="AD22" s="66">
        <v>1.7409598069247187</v>
      </c>
      <c r="AE22" s="38">
        <v>1.5118459522129248</v>
      </c>
      <c r="AF22" s="38">
        <v>1.3983405945668885</v>
      </c>
      <c r="AG22" s="38"/>
      <c r="AH22" s="38">
        <v>1.5342891760904684</v>
      </c>
      <c r="AI22" s="66">
        <v>1.4481852515115514</v>
      </c>
      <c r="AJ22" s="38">
        <v>1.591515585152133</v>
      </c>
      <c r="AK22" s="38">
        <v>1.2738622047244101</v>
      </c>
      <c r="AL22" s="38">
        <v>1.8134867537272346</v>
      </c>
      <c r="AM22" s="38">
        <v>2.0130540793503795</v>
      </c>
      <c r="AN22" s="66"/>
      <c r="AO22" s="38"/>
      <c r="AP22" s="38">
        <v>2.0273764148764144</v>
      </c>
      <c r="AQ22" s="38"/>
      <c r="AR22" s="38"/>
      <c r="AS22" s="66"/>
      <c r="AT22" s="38"/>
      <c r="AU22" s="38"/>
      <c r="AV22" s="38">
        <v>1.8950144717597153</v>
      </c>
      <c r="AW22" s="38">
        <v>1.5757916125754925</v>
      </c>
      <c r="AX22" s="66">
        <v>1.3463069423698912</v>
      </c>
      <c r="AY22" s="38">
        <v>1.9327110554957367</v>
      </c>
      <c r="AZ22" s="38">
        <v>1.5276206769900036</v>
      </c>
      <c r="BA22" s="38"/>
      <c r="BB22" s="123">
        <v>1.660532989894987</v>
      </c>
      <c r="BC22" s="38">
        <v>1.498897517016585</v>
      </c>
      <c r="BD22" s="38">
        <v>1.4586416676129201</v>
      </c>
      <c r="BE22" s="38"/>
      <c r="BF22" s="38">
        <v>1.6161189566062597</v>
      </c>
      <c r="BG22" s="38">
        <v>1.6286403327577867</v>
      </c>
      <c r="BH22" s="66"/>
      <c r="BI22" s="38"/>
      <c r="BJ22" s="38"/>
      <c r="BK22" s="38"/>
      <c r="BL22" s="38">
        <v>1.3569948339374542</v>
      </c>
      <c r="BM22" s="81">
        <f t="shared" si="0"/>
        <v>1.6273383144917031</v>
      </c>
      <c r="BN22" s="82">
        <f t="shared" si="1"/>
        <v>0.22719980980742752</v>
      </c>
      <c r="BO22" s="15">
        <f t="shared" si="2"/>
        <v>0.13961436769734822</v>
      </c>
      <c r="BP22" s="90" t="s">
        <v>21</v>
      </c>
    </row>
    <row r="23" spans="1:68" ht="15" customHeight="1" thickBot="1" x14ac:dyDescent="0.35">
      <c r="A23" s="36" t="s">
        <v>22</v>
      </c>
      <c r="B23" s="38">
        <v>1.0788137322466014</v>
      </c>
      <c r="C23" s="88"/>
      <c r="D23" s="38">
        <v>1.4257301490181156</v>
      </c>
      <c r="E23" s="66">
        <v>1.2665071069589615</v>
      </c>
      <c r="F23" s="38">
        <v>1.2079874106103157</v>
      </c>
      <c r="G23" s="38">
        <v>1.0993584828464282</v>
      </c>
      <c r="H23" s="38">
        <v>1.2629527474849001</v>
      </c>
      <c r="I23" s="38">
        <v>1.221685212946289</v>
      </c>
      <c r="J23" s="66">
        <v>1.2498300811658805</v>
      </c>
      <c r="K23" s="38">
        <v>1.4178142585755764</v>
      </c>
      <c r="L23" s="38">
        <v>1.045140280326762</v>
      </c>
      <c r="M23" s="38">
        <v>1.2544761327079925</v>
      </c>
      <c r="N23" s="38">
        <v>1.3312665700318502</v>
      </c>
      <c r="O23" s="66">
        <v>1.3236931105005008</v>
      </c>
      <c r="P23" s="38">
        <v>0.70677944028014927</v>
      </c>
      <c r="Q23" s="38">
        <v>0.8156063249136315</v>
      </c>
      <c r="R23" s="38">
        <v>1.2553785419519017</v>
      </c>
      <c r="S23" s="38">
        <v>1.2111825781032126</v>
      </c>
      <c r="T23" s="66">
        <v>0.90652623306839364</v>
      </c>
      <c r="U23" s="38">
        <v>1.0845940970162591</v>
      </c>
      <c r="V23" s="38">
        <v>1.0927097203728362</v>
      </c>
      <c r="W23" s="38">
        <v>1.3474575589847337</v>
      </c>
      <c r="X23" s="38">
        <v>1.0743545886151831</v>
      </c>
      <c r="Y23" s="66">
        <v>0.87129629629629635</v>
      </c>
      <c r="Z23" s="38">
        <v>1.1047058395797102</v>
      </c>
      <c r="AA23" s="38">
        <v>1.0857440625702541</v>
      </c>
      <c r="AB23" s="38">
        <v>1.1666530100568679</v>
      </c>
      <c r="AC23" s="38">
        <v>1.1961720743073081</v>
      </c>
      <c r="AD23" s="66">
        <v>1.2763109532668131</v>
      </c>
      <c r="AE23" s="38">
        <v>1.2478981697273206</v>
      </c>
      <c r="AF23" s="38">
        <v>1.3612446771375115</v>
      </c>
      <c r="AG23" s="38"/>
      <c r="AH23" s="38">
        <v>1.2226090088079469</v>
      </c>
      <c r="AI23" s="66">
        <v>0.92684660702996979</v>
      </c>
      <c r="AJ23" s="38">
        <v>0.99229287090558771</v>
      </c>
      <c r="AK23" s="38">
        <v>0.99396618357487942</v>
      </c>
      <c r="AL23" s="38">
        <v>1.1602537773354142</v>
      </c>
      <c r="AM23" s="38">
        <v>1.2397161570168298</v>
      </c>
      <c r="AN23" s="66"/>
      <c r="AO23" s="38"/>
      <c r="AP23" s="38">
        <v>1.1463852741630518</v>
      </c>
      <c r="AQ23" s="38"/>
      <c r="AR23" s="38"/>
      <c r="AS23" s="66"/>
      <c r="AT23" s="38"/>
      <c r="AU23" s="38"/>
      <c r="AV23" s="38">
        <v>1.1845720054864386</v>
      </c>
      <c r="AW23" s="38">
        <v>1.1954798954502628</v>
      </c>
      <c r="AX23" s="66">
        <v>1.3130494329413511</v>
      </c>
      <c r="AY23" s="38">
        <v>1.2411514565084538</v>
      </c>
      <c r="AZ23" s="38">
        <v>1.0823337555070971</v>
      </c>
      <c r="BA23" s="38"/>
      <c r="BB23" s="123">
        <v>1.2738485436893203</v>
      </c>
      <c r="BC23" s="38">
        <v>1.1549531104757198</v>
      </c>
      <c r="BD23" s="38">
        <v>1.2353034009311132</v>
      </c>
      <c r="BE23" s="38"/>
      <c r="BF23" s="38">
        <v>1.0057391727493918</v>
      </c>
      <c r="BG23" s="38">
        <v>1.2973797606582964</v>
      </c>
      <c r="BH23" s="66"/>
      <c r="BI23" s="38"/>
      <c r="BJ23" s="38"/>
      <c r="BK23" s="38"/>
      <c r="BL23" s="38">
        <v>1.2168166349788017</v>
      </c>
      <c r="BM23" s="81">
        <f t="shared" si="0"/>
        <v>1.1564757670236459</v>
      </c>
      <c r="BN23" s="82">
        <f t="shared" si="1"/>
        <v>0.1134595021267223</v>
      </c>
      <c r="BO23" s="15">
        <f t="shared" si="2"/>
        <v>9.8107980609681428E-2</v>
      </c>
      <c r="BP23" s="90" t="s">
        <v>22</v>
      </c>
    </row>
    <row r="24" spans="1:68" ht="15" customHeight="1" thickBot="1" x14ac:dyDescent="0.35">
      <c r="A24" s="36" t="s">
        <v>23</v>
      </c>
      <c r="B24" s="38">
        <v>1.6665675591300337</v>
      </c>
      <c r="C24" s="88"/>
      <c r="D24" s="38">
        <v>1.7097653689867611</v>
      </c>
      <c r="E24" s="66">
        <v>1.5875194000388915</v>
      </c>
      <c r="F24" s="38">
        <v>1.7731874327803669</v>
      </c>
      <c r="G24" s="38">
        <v>1.7240927358849951</v>
      </c>
      <c r="H24" s="38">
        <v>1.8380142303820362</v>
      </c>
      <c r="I24" s="38">
        <v>2.1793027879407156</v>
      </c>
      <c r="J24" s="66">
        <v>1.8534730619373909</v>
      </c>
      <c r="K24" s="38">
        <v>1.9509797704356653</v>
      </c>
      <c r="L24" s="38">
        <v>1.5395160129482774</v>
      </c>
      <c r="M24" s="38">
        <v>1.7045322384535408</v>
      </c>
      <c r="N24" s="38">
        <v>1.6926890198680666</v>
      </c>
      <c r="O24" s="66">
        <v>1.9055304844354395</v>
      </c>
      <c r="P24" s="38">
        <v>1.2305055844488022</v>
      </c>
      <c r="Q24" s="38">
        <v>1.4682297838722418</v>
      </c>
      <c r="R24" s="38">
        <v>1.7642418249091654</v>
      </c>
      <c r="S24" s="38">
        <v>1.7388371241644818</v>
      </c>
      <c r="T24" s="66">
        <v>0.99127966818064361</v>
      </c>
      <c r="U24" s="38">
        <v>1.6052565830811598</v>
      </c>
      <c r="V24" s="38">
        <v>1.6416108796833579</v>
      </c>
      <c r="W24" s="38">
        <v>2.296871962985203</v>
      </c>
      <c r="X24" s="38">
        <v>1.5697044295602409</v>
      </c>
      <c r="Y24" s="66">
        <v>1.3837470449172578</v>
      </c>
      <c r="Z24" s="38">
        <v>1.3205510660247592</v>
      </c>
      <c r="AA24" s="38">
        <v>1.3931849677210633</v>
      </c>
      <c r="AB24" s="38">
        <v>1.4181275105572151</v>
      </c>
      <c r="AC24" s="38">
        <v>1.4623204755440011</v>
      </c>
      <c r="AD24" s="66">
        <v>1.9017741197988109</v>
      </c>
      <c r="AE24" s="38">
        <v>1.3201862747831909</v>
      </c>
      <c r="AF24" s="38">
        <v>1.8617315534954204</v>
      </c>
      <c r="AG24" s="38"/>
      <c r="AH24" s="38">
        <v>1.6198942523268258</v>
      </c>
      <c r="AI24" s="66">
        <v>1.3428108510645433</v>
      </c>
      <c r="AJ24" s="38">
        <v>1.1569788154303144</v>
      </c>
      <c r="AK24" s="38">
        <v>1.214839805825243</v>
      </c>
      <c r="AL24" s="38">
        <v>1.6683442679585909</v>
      </c>
      <c r="AM24" s="38">
        <v>1.7976139568506471</v>
      </c>
      <c r="AN24" s="66"/>
      <c r="AO24" s="38"/>
      <c r="AP24" s="38">
        <v>1.7046996996996995</v>
      </c>
      <c r="AQ24" s="38"/>
      <c r="AR24" s="38"/>
      <c r="AS24" s="66"/>
      <c r="AT24" s="38"/>
      <c r="AU24" s="38"/>
      <c r="AV24" s="38">
        <v>2.2256154841609734</v>
      </c>
      <c r="AW24" s="38">
        <v>1.8371549923801997</v>
      </c>
      <c r="AX24" s="66">
        <v>1.6146742509014054</v>
      </c>
      <c r="AY24" s="38">
        <v>2.1877583789678021</v>
      </c>
      <c r="AZ24" s="38">
        <v>1.5986960645334811</v>
      </c>
      <c r="BA24" s="38"/>
      <c r="BB24" s="123">
        <v>1.7911518251731215</v>
      </c>
      <c r="BC24" s="38">
        <v>1.9598175767287069</v>
      </c>
      <c r="BD24" s="38">
        <v>1.5178033576279895</v>
      </c>
      <c r="BE24" s="38"/>
      <c r="BF24" s="38">
        <v>1.5666871033767302</v>
      </c>
      <c r="BG24" s="38">
        <v>1.7950545356962528</v>
      </c>
      <c r="BH24" s="66"/>
      <c r="BI24" s="38"/>
      <c r="BJ24" s="38"/>
      <c r="BK24" s="38"/>
      <c r="BL24" s="38">
        <v>1.5728703331736116</v>
      </c>
      <c r="BM24" s="81">
        <f t="shared" si="0"/>
        <v>1.6795630176205476</v>
      </c>
      <c r="BN24" s="82">
        <f t="shared" si="1"/>
        <v>0.28323781302278273</v>
      </c>
      <c r="BO24" s="15">
        <f t="shared" si="2"/>
        <v>0.16863780045838847</v>
      </c>
      <c r="BP24" s="90" t="s">
        <v>23</v>
      </c>
    </row>
    <row r="25" spans="1:68" ht="15" customHeight="1" thickBot="1" x14ac:dyDescent="0.35">
      <c r="A25" s="36" t="s">
        <v>24</v>
      </c>
      <c r="B25" s="38">
        <v>1.200763747454175</v>
      </c>
      <c r="C25" s="88"/>
      <c r="D25" s="38">
        <v>1.2510424415228349</v>
      </c>
      <c r="E25" s="66">
        <v>1.3863947892750317</v>
      </c>
      <c r="F25" s="38">
        <v>1.2850757290909132</v>
      </c>
      <c r="G25" s="38">
        <v>1.277114631138869</v>
      </c>
      <c r="H25" s="38">
        <v>1.3474183583406887</v>
      </c>
      <c r="I25" s="38">
        <v>1.5541711495615655</v>
      </c>
      <c r="J25" s="66">
        <v>1.4127107020550427</v>
      </c>
      <c r="K25" s="38">
        <v>1.7069249793899424</v>
      </c>
      <c r="L25" s="38">
        <v>1.2875971312081924</v>
      </c>
      <c r="M25" s="38">
        <v>1.3065268065268063</v>
      </c>
      <c r="N25" s="38">
        <v>1.2929475338234464</v>
      </c>
      <c r="O25" s="66">
        <v>1.456808635937934</v>
      </c>
      <c r="P25" s="38">
        <v>1.0365591183164955</v>
      </c>
      <c r="Q25" s="38">
        <v>1.0629098099581311</v>
      </c>
      <c r="R25" s="38">
        <v>1.2145380001939139</v>
      </c>
      <c r="S25" s="38">
        <v>1.2530614458702622</v>
      </c>
      <c r="T25" s="66">
        <v>0.84246954043612365</v>
      </c>
      <c r="U25" s="38">
        <v>1.1497876425694682</v>
      </c>
      <c r="V25" s="38">
        <v>1.1969884404491249</v>
      </c>
      <c r="W25" s="38">
        <v>1.4261116947767571</v>
      </c>
      <c r="X25" s="38">
        <v>1.1890276068225778</v>
      </c>
      <c r="Y25" s="66">
        <v>1.0585370370370371</v>
      </c>
      <c r="Z25" s="38">
        <v>1.0879414962062386</v>
      </c>
      <c r="AA25" s="38">
        <v>1.2790454567445588</v>
      </c>
      <c r="AB25" s="38">
        <v>1.1120512041537782</v>
      </c>
      <c r="AC25" s="38">
        <v>1.1380298836553755</v>
      </c>
      <c r="AD25" s="66">
        <v>1.3698029292232188</v>
      </c>
      <c r="AE25" s="38">
        <v>1.1455449917814964</v>
      </c>
      <c r="AF25" s="38">
        <v>1.3091711170702802</v>
      </c>
      <c r="AG25" s="38"/>
      <c r="AH25" s="38">
        <v>1.3969512055065116</v>
      </c>
      <c r="AI25" s="66">
        <v>0.93496224719971122</v>
      </c>
      <c r="AJ25" s="38">
        <v>1.1439675063631389</v>
      </c>
      <c r="AK25" s="38">
        <v>0.91144904458598763</v>
      </c>
      <c r="AL25" s="38">
        <v>1.248757573929657</v>
      </c>
      <c r="AM25" s="38">
        <v>1.8247331854679785</v>
      </c>
      <c r="AN25" s="66"/>
      <c r="AO25" s="38"/>
      <c r="AP25" s="38">
        <v>1.3553631756756757</v>
      </c>
      <c r="AQ25" s="38"/>
      <c r="AR25" s="38"/>
      <c r="AS25" s="66"/>
      <c r="AT25" s="38"/>
      <c r="AU25" s="38"/>
      <c r="AV25" s="38">
        <v>1.3739298833879974</v>
      </c>
      <c r="AW25" s="38">
        <v>1.2423127136550256</v>
      </c>
      <c r="AX25" s="66">
        <v>1.1886056267785374</v>
      </c>
      <c r="AY25" s="38">
        <v>1.364538133859247</v>
      </c>
      <c r="AZ25" s="38">
        <v>1.2209221118149407</v>
      </c>
      <c r="BA25" s="38"/>
      <c r="BB25" s="123">
        <v>1.4510916936353828</v>
      </c>
      <c r="BC25" s="38">
        <v>1.2896560650452422</v>
      </c>
      <c r="BD25" s="38">
        <v>1.3284147399984221</v>
      </c>
      <c r="BE25" s="38"/>
      <c r="BF25" s="38">
        <v>1.0370043795620436</v>
      </c>
      <c r="BG25" s="38">
        <v>1.5169141519450158</v>
      </c>
      <c r="BH25" s="66"/>
      <c r="BI25" s="38"/>
      <c r="BJ25" s="38"/>
      <c r="BK25" s="38"/>
      <c r="BL25" s="38">
        <v>1.242190463055546</v>
      </c>
      <c r="BM25" s="81">
        <f t="shared" si="0"/>
        <v>1.2749889821152676</v>
      </c>
      <c r="BN25" s="82">
        <f t="shared" si="1"/>
        <v>0.21058686678375566</v>
      </c>
      <c r="BO25" s="15">
        <f t="shared" si="2"/>
        <v>0.16516759731867015</v>
      </c>
      <c r="BP25" s="90" t="s">
        <v>24</v>
      </c>
    </row>
    <row r="26" spans="1:68" ht="15" customHeight="1" thickBot="1" x14ac:dyDescent="0.35">
      <c r="A26" s="36" t="s">
        <v>25</v>
      </c>
      <c r="B26" s="38">
        <v>1.6176579898018344</v>
      </c>
      <c r="C26" s="88"/>
      <c r="D26" s="38">
        <v>2.0608118145672214</v>
      </c>
      <c r="E26" s="66">
        <v>1.8413856489244216</v>
      </c>
      <c r="F26" s="38">
        <v>1.8620643352996775</v>
      </c>
      <c r="G26" s="38">
        <v>1.7706395160114798</v>
      </c>
      <c r="H26" s="38">
        <v>2.0212297897130771</v>
      </c>
      <c r="I26" s="38">
        <v>1.887201757231185</v>
      </c>
      <c r="J26" s="66">
        <v>1.9399973129114605</v>
      </c>
      <c r="K26" s="38">
        <v>2.0747781387905531</v>
      </c>
      <c r="L26" s="38">
        <v>1.451075731353376</v>
      </c>
      <c r="M26" s="38">
        <v>1.9883610283881654</v>
      </c>
      <c r="N26" s="38">
        <v>1.7963230414926425</v>
      </c>
      <c r="O26" s="66">
        <v>1.9444533984159147</v>
      </c>
      <c r="P26" s="38">
        <v>1.4265751555972375</v>
      </c>
      <c r="Q26" s="38">
        <v>1.3828508549178939</v>
      </c>
      <c r="R26" s="38">
        <v>1.7468638540428225</v>
      </c>
      <c r="S26" s="38">
        <v>1.6395462812064527</v>
      </c>
      <c r="T26" s="66">
        <v>1.0115278319179037</v>
      </c>
      <c r="U26" s="38">
        <v>1.6521170458126142</v>
      </c>
      <c r="V26" s="38">
        <v>1.8322460979652007</v>
      </c>
      <c r="W26" s="38">
        <v>2.1700098487505555</v>
      </c>
      <c r="X26" s="38">
        <v>1.5427594034240775</v>
      </c>
      <c r="Y26" s="66">
        <v>1.4348404255319152</v>
      </c>
      <c r="Z26" s="38">
        <v>1.6530089408528201</v>
      </c>
      <c r="AA26" s="38">
        <v>1.5951033553676708</v>
      </c>
      <c r="AB26" s="38">
        <v>1.5124288675455764</v>
      </c>
      <c r="AC26" s="38">
        <v>1.7061521993635231</v>
      </c>
      <c r="AD26" s="66">
        <v>1.7452949245541831</v>
      </c>
      <c r="AE26" s="38">
        <v>1.5895596887984162</v>
      </c>
      <c r="AF26" s="38">
        <v>2.184223029438638</v>
      </c>
      <c r="AG26" s="38"/>
      <c r="AH26" s="38">
        <v>1.6895403775708195</v>
      </c>
      <c r="AI26" s="66">
        <v>1.1990798667601446</v>
      </c>
      <c r="AJ26" s="38">
        <v>1.3239603403982014</v>
      </c>
      <c r="AK26" s="38">
        <v>1.2235048543689322</v>
      </c>
      <c r="AL26" s="38">
        <v>1.7289912836477663</v>
      </c>
      <c r="AM26" s="38">
        <v>2.2266130099677248</v>
      </c>
      <c r="AN26" s="66"/>
      <c r="AO26" s="38"/>
      <c r="AP26" s="38">
        <v>2.1752946696696696</v>
      </c>
      <c r="AQ26" s="38"/>
      <c r="AR26" s="38"/>
      <c r="AS26" s="66"/>
      <c r="AT26" s="38"/>
      <c r="AU26" s="38"/>
      <c r="AV26" s="38">
        <v>2.4508306248694058</v>
      </c>
      <c r="AW26" s="38">
        <v>1.9586908054411016</v>
      </c>
      <c r="AX26" s="66">
        <v>1.5831903518587593</v>
      </c>
      <c r="AY26" s="38">
        <v>1.8651141960145232</v>
      </c>
      <c r="AZ26" s="38">
        <v>1.4146567361573135</v>
      </c>
      <c r="BA26" s="38"/>
      <c r="BB26" s="123">
        <v>1.7351971326164874</v>
      </c>
      <c r="BC26" s="38">
        <v>1.6778789077958054</v>
      </c>
      <c r="BD26" s="38">
        <v>1.4696136780094802</v>
      </c>
      <c r="BE26" s="38"/>
      <c r="BF26" s="38">
        <v>1.4235456955198935</v>
      </c>
      <c r="BG26" s="38">
        <v>1.8205517875990105</v>
      </c>
      <c r="BH26" s="66"/>
      <c r="BI26" s="38"/>
      <c r="BJ26" s="38"/>
      <c r="BK26" s="38"/>
      <c r="BL26" s="38">
        <v>1.7394208383952297</v>
      </c>
      <c r="BM26" s="81">
        <f t="shared" si="0"/>
        <v>1.7068314575934969</v>
      </c>
      <c r="BN26" s="82">
        <f t="shared" si="1"/>
        <v>0.34496062229420338</v>
      </c>
      <c r="BO26" s="15">
        <f t="shared" si="2"/>
        <v>0.20210584985384072</v>
      </c>
      <c r="BP26" s="90" t="s">
        <v>25</v>
      </c>
    </row>
    <row r="27" spans="1:68" ht="15" customHeight="1" thickBot="1" x14ac:dyDescent="0.35">
      <c r="A27" s="36" t="s">
        <v>26</v>
      </c>
      <c r="B27" s="38">
        <v>1.4915987780040734</v>
      </c>
      <c r="C27" s="88"/>
      <c r="D27" s="38">
        <v>1.3048111187269369</v>
      </c>
      <c r="E27" s="66">
        <v>1.3768082596159024</v>
      </c>
      <c r="F27" s="38">
        <v>1.4628309418686072</v>
      </c>
      <c r="G27" s="38">
        <v>1.3287537301998438</v>
      </c>
      <c r="H27" s="38">
        <v>1.544619215735721</v>
      </c>
      <c r="I27" s="38">
        <v>1.8341902901258464</v>
      </c>
      <c r="J27" s="66">
        <v>1.292793984280532</v>
      </c>
      <c r="K27" s="38">
        <v>1.7013808738664469</v>
      </c>
      <c r="L27" s="38">
        <v>1.454703316269365</v>
      </c>
      <c r="M27" s="38">
        <v>1.5459346713892168</v>
      </c>
      <c r="N27" s="38">
        <v>1.385522309257522</v>
      </c>
      <c r="O27" s="66">
        <v>1.6065573770491806</v>
      </c>
      <c r="P27" s="38">
        <v>1.2411671924290222</v>
      </c>
      <c r="Q27" s="38">
        <v>1.2492492764839134</v>
      </c>
      <c r="R27" s="38">
        <v>1.4142723240315</v>
      </c>
      <c r="S27" s="38">
        <v>1.3142144527335486</v>
      </c>
      <c r="T27" s="66">
        <v>1.0124930576828726</v>
      </c>
      <c r="U27" s="38">
        <v>1.1638171927519583</v>
      </c>
      <c r="V27" s="38">
        <v>1.238479911625862</v>
      </c>
      <c r="W27" s="38">
        <v>1.5987799406396721</v>
      </c>
      <c r="X27" s="38">
        <v>1.3921223843854404</v>
      </c>
      <c r="Y27" s="66">
        <v>1.0472222222222223</v>
      </c>
      <c r="Z27" s="38">
        <v>1.3501433910357894</v>
      </c>
      <c r="AA27" s="38">
        <v>1.4011671170641915</v>
      </c>
      <c r="AB27" s="38">
        <v>1.3677554609403926</v>
      </c>
      <c r="AC27" s="38">
        <v>1.2887570363953871</v>
      </c>
      <c r="AD27" s="66">
        <v>1.3639803211733033</v>
      </c>
      <c r="AE27" s="38">
        <v>1.3718758305914269</v>
      </c>
      <c r="AF27" s="38">
        <v>1.2084379805228087</v>
      </c>
      <c r="AG27" s="38"/>
      <c r="AH27" s="38">
        <v>1.1667261291525191</v>
      </c>
      <c r="AI27" s="66">
        <v>1.0683830091550086</v>
      </c>
      <c r="AJ27" s="38">
        <v>1.1679521271601181</v>
      </c>
      <c r="AK27" s="38">
        <v>1.1560629629629633</v>
      </c>
      <c r="AL27" s="38">
        <v>1.1849171301016168</v>
      </c>
      <c r="AM27" s="38">
        <v>1.7540236535067308</v>
      </c>
      <c r="AN27" s="66"/>
      <c r="AO27" s="38"/>
      <c r="AP27" s="38">
        <v>1.541937195816506</v>
      </c>
      <c r="AQ27" s="38"/>
      <c r="AR27" s="38"/>
      <c r="AS27" s="66"/>
      <c r="AT27" s="38"/>
      <c r="AU27" s="38"/>
      <c r="AV27" s="38">
        <v>1.5881228469801665</v>
      </c>
      <c r="AW27" s="38">
        <v>1.1241494358839283</v>
      </c>
      <c r="AX27" s="66">
        <v>1.0962901431348826</v>
      </c>
      <c r="AY27" s="38">
        <v>1.5024130667510389</v>
      </c>
      <c r="AZ27" s="38">
        <v>1.2836486571125187</v>
      </c>
      <c r="BA27" s="38"/>
      <c r="BB27" s="123">
        <v>1.3588199404401617</v>
      </c>
      <c r="BC27" s="38">
        <v>1.2138701845998814</v>
      </c>
      <c r="BD27" s="38">
        <v>1.2037284928964089</v>
      </c>
      <c r="BE27" s="38"/>
      <c r="BF27" s="38">
        <v>0.999266512373153</v>
      </c>
      <c r="BG27" s="38">
        <v>1.3241572195043576</v>
      </c>
      <c r="BH27" s="66"/>
      <c r="BI27" s="38"/>
      <c r="BJ27" s="38"/>
      <c r="BK27" s="38"/>
      <c r="BL27" s="38">
        <v>1.2457094202319721</v>
      </c>
      <c r="BM27" s="81">
        <f t="shared" si="0"/>
        <v>1.2831442352124363</v>
      </c>
      <c r="BN27" s="82">
        <f t="shared" si="1"/>
        <v>0.19936346172372293</v>
      </c>
      <c r="BO27" s="15">
        <f t="shared" si="2"/>
        <v>0.15537104578949887</v>
      </c>
      <c r="BP27" s="90" t="s">
        <v>26</v>
      </c>
    </row>
    <row r="28" spans="1:68" ht="15" customHeight="1" thickBot="1" x14ac:dyDescent="0.35">
      <c r="A28" s="36" t="s">
        <v>27</v>
      </c>
      <c r="B28" s="38">
        <v>2.4895887162963186</v>
      </c>
      <c r="C28" s="88"/>
      <c r="D28" s="38">
        <v>1.9791273764716266</v>
      </c>
      <c r="E28" s="66">
        <v>2.3636228619520283</v>
      </c>
      <c r="F28" s="38">
        <v>2.0036194951503106</v>
      </c>
      <c r="G28" s="38">
        <v>3.0323762493589639</v>
      </c>
      <c r="H28" s="38">
        <v>2.7398760088899285</v>
      </c>
      <c r="I28" s="38">
        <v>2.2456786869415923</v>
      </c>
      <c r="J28" s="66">
        <v>2.5035497050309625</v>
      </c>
      <c r="K28" s="38">
        <v>2.3688496571692848</v>
      </c>
      <c r="L28" s="38">
        <v>1.7796599583973223</v>
      </c>
      <c r="M28" s="38">
        <v>2.3766514870410971</v>
      </c>
      <c r="N28" s="38">
        <v>1.6702349818494089</v>
      </c>
      <c r="O28" s="66">
        <v>2.4214404125990052</v>
      </c>
      <c r="P28" s="38">
        <v>1.5955379879138001</v>
      </c>
      <c r="Q28" s="38">
        <v>2.1224818012527509</v>
      </c>
      <c r="R28" s="38">
        <v>2.0626895854398382</v>
      </c>
      <c r="S28" s="38">
        <v>1.9047310300112428</v>
      </c>
      <c r="T28" s="66">
        <v>1.8451560682700618</v>
      </c>
      <c r="U28" s="38">
        <v>1.952915088387486</v>
      </c>
      <c r="V28" s="38">
        <v>2.5730524723254566</v>
      </c>
      <c r="W28" s="38">
        <v>2.6495381728069196</v>
      </c>
      <c r="X28" s="38">
        <v>3.1884144224569755</v>
      </c>
      <c r="Y28" s="66">
        <v>1.5356981981981985</v>
      </c>
      <c r="Z28" s="38">
        <v>1.7977737745404527</v>
      </c>
      <c r="AA28" s="38">
        <v>1.7880800207500613</v>
      </c>
      <c r="AB28" s="38">
        <v>1.7317538117195654</v>
      </c>
      <c r="AC28" s="38">
        <v>1.7691002903768338</v>
      </c>
      <c r="AD28" s="66">
        <v>2.3237160493827158</v>
      </c>
      <c r="AE28" s="38">
        <v>1.5517479337737716</v>
      </c>
      <c r="AF28" s="38">
        <v>1.5831304459251663</v>
      </c>
      <c r="AG28" s="38"/>
      <c r="AH28" s="38">
        <v>2.0803509113686824</v>
      </c>
      <c r="AI28" s="66">
        <v>1.5557413234624868</v>
      </c>
      <c r="AJ28" s="38">
        <v>1.6356151430814243</v>
      </c>
      <c r="AK28" s="38">
        <v>1.2030609756097566</v>
      </c>
      <c r="AL28" s="38">
        <v>2.2305237255137054</v>
      </c>
      <c r="AM28" s="38">
        <v>2.4012116811988529</v>
      </c>
      <c r="AN28" s="66"/>
      <c r="AO28" s="38"/>
      <c r="AP28" s="38">
        <v>2.3841643367505436</v>
      </c>
      <c r="AQ28" s="38"/>
      <c r="AR28" s="38"/>
      <c r="AS28" s="66"/>
      <c r="AT28" s="38"/>
      <c r="AU28" s="38"/>
      <c r="AV28" s="38">
        <v>2.5064367127035734</v>
      </c>
      <c r="AW28" s="38">
        <v>2.0669094532149179</v>
      </c>
      <c r="AX28" s="66">
        <v>1.415026351416691</v>
      </c>
      <c r="AY28" s="38">
        <v>1.878390089458656</v>
      </c>
      <c r="AZ28" s="38">
        <v>2.0967939371605273</v>
      </c>
      <c r="BA28" s="38"/>
      <c r="BB28" s="123">
        <v>1.6248948220064725</v>
      </c>
      <c r="BC28" s="38">
        <v>1.7635206437145496</v>
      </c>
      <c r="BD28" s="38">
        <v>1.9190859115896599</v>
      </c>
      <c r="BE28" s="38"/>
      <c r="BF28" s="38">
        <v>1.4841520964182648</v>
      </c>
      <c r="BG28" s="38">
        <v>1.824653977296169</v>
      </c>
      <c r="BH28" s="66"/>
      <c r="BI28" s="38"/>
      <c r="BJ28" s="38"/>
      <c r="BK28" s="38"/>
      <c r="BL28" s="38">
        <v>2.0680044593088072</v>
      </c>
      <c r="BM28" s="81">
        <f t="shared" si="0"/>
        <v>1.8857756258767679</v>
      </c>
      <c r="BN28" s="82">
        <f t="shared" si="1"/>
        <v>0.36275872731417519</v>
      </c>
      <c r="BO28" s="15">
        <f t="shared" si="2"/>
        <v>0.19236579492086447</v>
      </c>
      <c r="BP28" s="90" t="s">
        <v>27</v>
      </c>
    </row>
    <row r="29" spans="1:68" ht="15" customHeight="1" thickBot="1" x14ac:dyDescent="0.35">
      <c r="A29" s="36" t="s">
        <v>28</v>
      </c>
      <c r="B29" s="38">
        <v>1.6010079236475534</v>
      </c>
      <c r="C29" s="88"/>
      <c r="D29" s="38">
        <v>1.3444444444444443</v>
      </c>
      <c r="E29" s="66">
        <v>1.2474344251167673</v>
      </c>
      <c r="F29" s="38">
        <v>1.8086138904279245</v>
      </c>
      <c r="G29" s="38">
        <v>1.3838357731603916</v>
      </c>
      <c r="H29" s="38">
        <v>1.2771828816157991</v>
      </c>
      <c r="I29" s="38">
        <v>1.8241995741369725</v>
      </c>
      <c r="J29" s="66">
        <v>1.4665860540104791</v>
      </c>
      <c r="K29" s="38">
        <v>1.7238657710864542</v>
      </c>
      <c r="L29" s="38">
        <v>1.1639177800020306</v>
      </c>
      <c r="M29" s="38">
        <v>1.5184320428553806</v>
      </c>
      <c r="N29" s="38">
        <v>1.417207029961544</v>
      </c>
      <c r="O29" s="66">
        <v>1.5851215693497884</v>
      </c>
      <c r="P29" s="38">
        <v>1.3470031545741326</v>
      </c>
      <c r="Q29" s="38">
        <v>1.3478359009085266</v>
      </c>
      <c r="R29" s="38">
        <v>1.4560917758899294</v>
      </c>
      <c r="S29" s="38">
        <v>1.3293321030672596</v>
      </c>
      <c r="T29" s="66">
        <v>1.1397662022538839</v>
      </c>
      <c r="U29" s="38">
        <v>1.3440952237119574</v>
      </c>
      <c r="V29" s="38">
        <v>1.6072428403311385</v>
      </c>
      <c r="W29" s="38">
        <v>2.2569904288388494</v>
      </c>
      <c r="X29" s="38">
        <v>1.5340740407539022</v>
      </c>
      <c r="Y29" s="66">
        <v>1.0049645390070923</v>
      </c>
      <c r="Z29" s="38">
        <v>1.431370357634113</v>
      </c>
      <c r="AA29" s="38">
        <v>1.4217338400104296</v>
      </c>
      <c r="AB29" s="38">
        <v>1.609518849767916</v>
      </c>
      <c r="AC29" s="38">
        <v>1.5234922724125046</v>
      </c>
      <c r="AD29" s="66">
        <v>1.4005212620027434</v>
      </c>
      <c r="AE29" s="38">
        <v>1.4746270321519201</v>
      </c>
      <c r="AF29" s="38">
        <v>1.7125023956499454</v>
      </c>
      <c r="AG29" s="38"/>
      <c r="AH29" s="38">
        <v>1.5208980572470072</v>
      </c>
      <c r="AI29" s="66">
        <v>0.91624372293355794</v>
      </c>
      <c r="AJ29" s="38">
        <v>1.2729244440430316</v>
      </c>
      <c r="AK29" s="38">
        <v>1.0554299065420565</v>
      </c>
      <c r="AL29" s="38">
        <v>1.7079685388877299</v>
      </c>
      <c r="AM29" s="38">
        <v>2.0821906234610248</v>
      </c>
      <c r="AN29" s="66"/>
      <c r="AO29" s="38"/>
      <c r="AP29" s="38">
        <v>1.5640515515515512</v>
      </c>
      <c r="AQ29" s="38"/>
      <c r="AR29" s="38"/>
      <c r="AS29" s="66"/>
      <c r="AT29" s="38"/>
      <c r="AU29" s="38"/>
      <c r="AV29" s="38">
        <v>2.059595863820014</v>
      </c>
      <c r="AW29" s="38">
        <v>1.5016243030861758</v>
      </c>
      <c r="AX29" s="66">
        <v>1.0991254040780807</v>
      </c>
      <c r="AY29" s="38">
        <v>1.7135768037098726</v>
      </c>
      <c r="AZ29" s="38">
        <v>1.2876928956952738</v>
      </c>
      <c r="BA29" s="38"/>
      <c r="BB29" s="123">
        <v>1.5818391585760516</v>
      </c>
      <c r="BC29" s="38">
        <v>1.245411593068118</v>
      </c>
      <c r="BD29" s="38">
        <v>1.3414832762190336</v>
      </c>
      <c r="BE29" s="38"/>
      <c r="BF29" s="38">
        <v>1.1629640179613474</v>
      </c>
      <c r="BG29" s="38">
        <v>1.5656357968698802</v>
      </c>
      <c r="BH29" s="66"/>
      <c r="BI29" s="38"/>
      <c r="BJ29" s="38"/>
      <c r="BK29" s="38"/>
      <c r="BL29" s="38">
        <v>1.4881676294719774</v>
      </c>
      <c r="BM29" s="81">
        <f t="shared" si="0"/>
        <v>1.4497603252926339</v>
      </c>
      <c r="BN29" s="82">
        <f t="shared" si="1"/>
        <v>0.3173965807514843</v>
      </c>
      <c r="BO29" s="15">
        <f t="shared" si="2"/>
        <v>0.21893038125968708</v>
      </c>
      <c r="BP29" s="90" t="s">
        <v>28</v>
      </c>
    </row>
    <row r="30" spans="1:68" ht="15" customHeight="1" thickBot="1" x14ac:dyDescent="0.35">
      <c r="A30" s="36" t="s">
        <v>29</v>
      </c>
      <c r="B30" s="38">
        <v>2.2786272304465451</v>
      </c>
      <c r="C30" s="88"/>
      <c r="D30" s="38">
        <v>2.0046175174749412</v>
      </c>
      <c r="E30" s="66">
        <v>2.1281838659372756</v>
      </c>
      <c r="F30" s="38">
        <v>2.4241038616784145</v>
      </c>
      <c r="G30" s="38">
        <v>1.9933414462697896</v>
      </c>
      <c r="H30" s="38">
        <v>1.8752669485152813</v>
      </c>
      <c r="I30" s="38">
        <v>2.4492589043559234</v>
      </c>
      <c r="J30" s="66">
        <v>2.3892492030339669</v>
      </c>
      <c r="K30" s="38">
        <v>2.5322685828893459</v>
      </c>
      <c r="L30" s="38">
        <v>1.8948185821443502</v>
      </c>
      <c r="M30" s="38">
        <v>2.1875808174509475</v>
      </c>
      <c r="N30" s="38">
        <v>1.7354915157834869</v>
      </c>
      <c r="O30" s="66">
        <v>2.1853241849327687</v>
      </c>
      <c r="P30" s="38">
        <v>1.5684124510660937</v>
      </c>
      <c r="Q30" s="38">
        <v>2.0603444295673854</v>
      </c>
      <c r="R30" s="38">
        <v>2.1748709488584961</v>
      </c>
      <c r="S30" s="38">
        <v>2.3494402637623382</v>
      </c>
      <c r="T30" s="66">
        <v>2.2950565721017235</v>
      </c>
      <c r="U30" s="38">
        <v>2.0102912661747139</v>
      </c>
      <c r="V30" s="38">
        <v>2.1884378043206074</v>
      </c>
      <c r="W30" s="38">
        <v>2.3718919570936197</v>
      </c>
      <c r="X30" s="38">
        <v>2.3824737480443479</v>
      </c>
      <c r="Y30" s="66">
        <v>2.5394894894894895</v>
      </c>
      <c r="Z30" s="38">
        <v>2.111174502938602</v>
      </c>
      <c r="AA30" s="38">
        <v>2.2077533402943583</v>
      </c>
      <c r="AB30" s="38">
        <v>3.0027843223048705</v>
      </c>
      <c r="AC30" s="38">
        <v>2.0671647595186187</v>
      </c>
      <c r="AD30" s="66"/>
      <c r="AE30" s="38">
        <v>1.7643565945382087</v>
      </c>
      <c r="AF30" s="38">
        <v>2.4924718093285492</v>
      </c>
      <c r="AG30" s="38"/>
      <c r="AH30" s="38">
        <v>1.9629615344489089</v>
      </c>
      <c r="AI30" s="66">
        <v>1.9785961300245556</v>
      </c>
      <c r="AJ30" s="38">
        <v>2.2303842860201244</v>
      </c>
      <c r="AK30" s="38">
        <v>1.6834146341463418</v>
      </c>
      <c r="AL30" s="38">
        <v>3.0987999605234071</v>
      </c>
      <c r="AM30" s="38">
        <v>2.6150885676222426</v>
      </c>
      <c r="AN30" s="66"/>
      <c r="AO30" s="38"/>
      <c r="AP30" s="38">
        <v>2.1737185461323389</v>
      </c>
      <c r="AQ30" s="38"/>
      <c r="AR30" s="38"/>
      <c r="AS30" s="66"/>
      <c r="AT30" s="38"/>
      <c r="AU30" s="38"/>
      <c r="AV30" s="38">
        <v>2.8590532844527448</v>
      </c>
      <c r="AW30" s="38">
        <v>2.1789978183567245</v>
      </c>
      <c r="AX30" s="66">
        <v>1.5016070737839666</v>
      </c>
      <c r="AY30" s="38">
        <v>1.6511095152107338</v>
      </c>
      <c r="AZ30" s="38">
        <v>1.742406229471424</v>
      </c>
      <c r="BA30" s="38"/>
      <c r="BB30" s="123">
        <v>1.6477184466019417</v>
      </c>
      <c r="BC30" s="38">
        <v>2.2325111023171966</v>
      </c>
      <c r="BD30" s="38">
        <v>1.8115336271258311</v>
      </c>
      <c r="BE30" s="38"/>
      <c r="BF30" s="38">
        <v>1.6406011778070848</v>
      </c>
      <c r="BG30" s="38">
        <v>2.1429838977956801</v>
      </c>
      <c r="BH30" s="66"/>
      <c r="BI30" s="38"/>
      <c r="BJ30" s="38"/>
      <c r="BK30" s="38"/>
      <c r="BL30" s="38">
        <v>2.0047464612682004</v>
      </c>
      <c r="BM30" s="81">
        <f t="shared" si="0"/>
        <v>2.0701923975682668</v>
      </c>
      <c r="BN30" s="82">
        <f t="shared" si="1"/>
        <v>0.43761931796747111</v>
      </c>
      <c r="BO30" s="15">
        <f t="shared" si="2"/>
        <v>0.21139065068614724</v>
      </c>
      <c r="BP30" s="90" t="s">
        <v>29</v>
      </c>
    </row>
    <row r="31" spans="1:68" ht="15" customHeight="1" thickBot="1" x14ac:dyDescent="0.35">
      <c r="A31" s="36" t="s">
        <v>30</v>
      </c>
      <c r="B31" s="38">
        <v>1.3627038518144108</v>
      </c>
      <c r="C31" s="88"/>
      <c r="D31" s="38">
        <v>1.9408004544064312</v>
      </c>
      <c r="E31" s="66">
        <v>1.5752024391765211</v>
      </c>
      <c r="F31" s="38">
        <v>1.616565198970114</v>
      </c>
      <c r="G31" s="38">
        <v>1.5341818729689372</v>
      </c>
      <c r="H31" s="38">
        <v>1.5014089004482645</v>
      </c>
      <c r="I31" s="38">
        <v>1.7311281672932493</v>
      </c>
      <c r="J31" s="66">
        <v>1.8170092704554615</v>
      </c>
      <c r="K31" s="38">
        <v>1.774981559422051</v>
      </c>
      <c r="L31" s="38">
        <v>1.3074967556777035</v>
      </c>
      <c r="M31" s="38">
        <v>1.623958131420818</v>
      </c>
      <c r="N31" s="38">
        <v>1.4275098274329934</v>
      </c>
      <c r="O31" s="66">
        <v>2.5854485172223249</v>
      </c>
      <c r="P31" s="38">
        <v>1.2996760167107169</v>
      </c>
      <c r="Q31" s="38">
        <v>1.2624569719541787</v>
      </c>
      <c r="R31" s="38">
        <v>1.4303884788751031</v>
      </c>
      <c r="S31" s="38">
        <v>1.3787280500664802</v>
      </c>
      <c r="T31" s="66">
        <v>1.0273742209296726</v>
      </c>
      <c r="U31" s="38">
        <v>1.4149573868668393</v>
      </c>
      <c r="V31" s="38">
        <v>1.413385618360026</v>
      </c>
      <c r="W31" s="38">
        <v>1.6236482323305133</v>
      </c>
      <c r="X31" s="38">
        <v>1.4090397929181611</v>
      </c>
      <c r="Y31" s="66">
        <v>1.2489066193853426</v>
      </c>
      <c r="Z31" s="38">
        <v>1.2828834250343881</v>
      </c>
      <c r="AA31" s="38">
        <v>1.3532165465159511</v>
      </c>
      <c r="AB31" s="38">
        <v>1.4341574210347565</v>
      </c>
      <c r="AC31" s="38">
        <v>1.4960584379753048</v>
      </c>
      <c r="AD31" s="66">
        <v>1.6199817101051668</v>
      </c>
      <c r="AE31" s="38">
        <v>1.6516438470762111</v>
      </c>
      <c r="AF31" s="38">
        <v>1.8466409644998105</v>
      </c>
      <c r="AG31" s="38"/>
      <c r="AH31" s="38">
        <v>1.8128660784557391</v>
      </c>
      <c r="AI31" s="66">
        <v>1.3256292161591898</v>
      </c>
      <c r="AJ31" s="38">
        <v>1.2724289499036605</v>
      </c>
      <c r="AK31" s="38">
        <v>1.1143738317757015</v>
      </c>
      <c r="AL31" s="38">
        <v>1.810456319879578</v>
      </c>
      <c r="AM31" s="38">
        <v>2.3007793957598475</v>
      </c>
      <c r="AN31" s="66"/>
      <c r="AO31" s="38"/>
      <c r="AP31" s="38">
        <v>1.806844344344344</v>
      </c>
      <c r="AQ31" s="38"/>
      <c r="AR31" s="38"/>
      <c r="AS31" s="66"/>
      <c r="AT31" s="38"/>
      <c r="AU31" s="38"/>
      <c r="AV31" s="38">
        <v>2.3501301994166925</v>
      </c>
      <c r="AW31" s="38">
        <v>1.6174766232055839</v>
      </c>
      <c r="AX31" s="66">
        <v>1.3015218979236607</v>
      </c>
      <c r="AY31" s="38">
        <v>1.8942174038081314</v>
      </c>
      <c r="AZ31" s="38">
        <v>1.4868747004568221</v>
      </c>
      <c r="BA31" s="38"/>
      <c r="BB31" s="123">
        <v>1.6321983818770227</v>
      </c>
      <c r="BC31" s="38">
        <v>1.4786214535002393</v>
      </c>
      <c r="BD31" s="38">
        <v>1.466231170129221</v>
      </c>
      <c r="BE31" s="38"/>
      <c r="BF31" s="38">
        <v>1.3771942317963322</v>
      </c>
      <c r="BG31" s="38">
        <v>1.7459994256428939</v>
      </c>
      <c r="BH31" s="66"/>
      <c r="BI31" s="38"/>
      <c r="BJ31" s="38"/>
      <c r="BK31" s="38"/>
      <c r="BL31" s="38">
        <v>1.6962095875139356</v>
      </c>
      <c r="BM31" s="81">
        <f t="shared" si="0"/>
        <v>1.628069831358403</v>
      </c>
      <c r="BN31" s="82">
        <f t="shared" si="1"/>
        <v>0.32975193833377514</v>
      </c>
      <c r="BO31" s="15">
        <f t="shared" si="2"/>
        <v>0.20254164285977952</v>
      </c>
      <c r="BP31" s="90" t="s">
        <v>30</v>
      </c>
    </row>
    <row r="32" spans="1:68" ht="15" customHeight="1" thickBot="1" x14ac:dyDescent="0.35">
      <c r="A32" s="36" t="s">
        <v>31</v>
      </c>
      <c r="B32" s="38">
        <v>3.5608110162020852</v>
      </c>
      <c r="C32" s="88"/>
      <c r="D32" s="38">
        <v>2.9702083350052564</v>
      </c>
      <c r="E32" s="66">
        <v>3.1687318993044382</v>
      </c>
      <c r="F32" s="38">
        <v>2.9196473683153603</v>
      </c>
      <c r="G32" s="38">
        <v>4.3835674310586201</v>
      </c>
      <c r="H32" s="38">
        <v>4.0462827732566877</v>
      </c>
      <c r="I32" s="38">
        <v>2.8973452591802502</v>
      </c>
      <c r="J32" s="66">
        <v>5.1980918617859375</v>
      </c>
      <c r="K32" s="38">
        <v>3.4419311624072551</v>
      </c>
      <c r="L32" s="38">
        <v>2.8782590990514842</v>
      </c>
      <c r="M32" s="38">
        <v>3.3253218642829028</v>
      </c>
      <c r="N32" s="38">
        <v>2.1837991334556386</v>
      </c>
      <c r="O32" s="66">
        <v>3.1022287714127836</v>
      </c>
      <c r="P32" s="38">
        <v>2.7890616092128764</v>
      </c>
      <c r="Q32" s="38">
        <v>2.6228511627191158</v>
      </c>
      <c r="R32" s="38">
        <v>3.6278005428130489</v>
      </c>
      <c r="S32" s="38">
        <v>3.3822381172445666</v>
      </c>
      <c r="T32" s="66">
        <v>1.7397309743152949</v>
      </c>
      <c r="U32" s="38">
        <v>2.5883031312904872</v>
      </c>
      <c r="V32" s="38">
        <v>3.2243420464256616</v>
      </c>
      <c r="W32" s="38">
        <v>3.8106943106650411</v>
      </c>
      <c r="X32" s="38">
        <v>2.9016942999597273</v>
      </c>
      <c r="Y32" s="66">
        <v>1.7914039039039038</v>
      </c>
      <c r="Z32" s="38">
        <v>2.7342538608228089</v>
      </c>
      <c r="AA32" s="38">
        <v>2.5051708887277946</v>
      </c>
      <c r="AB32" s="38">
        <v>2.3635644205849689</v>
      </c>
      <c r="AC32" s="38">
        <v>2.3515261562566216</v>
      </c>
      <c r="AD32" s="66">
        <v>2.2281728395061724</v>
      </c>
      <c r="AE32" s="38">
        <v>2.1637360579880709</v>
      </c>
      <c r="AF32" s="38">
        <v>2.9243176576114811</v>
      </c>
      <c r="AG32" s="38"/>
      <c r="AH32" s="38">
        <v>3.3279252837417324</v>
      </c>
      <c r="AI32" s="66">
        <v>1.6444353588524898</v>
      </c>
      <c r="AJ32" s="38">
        <v>2.3459555412830944</v>
      </c>
      <c r="AK32" s="38">
        <v>1.6050487804878053</v>
      </c>
      <c r="AL32" s="38">
        <v>5.1124772622167409</v>
      </c>
      <c r="AM32" s="38">
        <v>3.5640227552340198</v>
      </c>
      <c r="AN32" s="66"/>
      <c r="AO32" s="38"/>
      <c r="AP32" s="38">
        <v>2.7633219426322873</v>
      </c>
      <c r="AQ32" s="38"/>
      <c r="AR32" s="38"/>
      <c r="AS32" s="66"/>
      <c r="AT32" s="38"/>
      <c r="AU32" s="38"/>
      <c r="AV32" s="38">
        <v>2.8471405624341921</v>
      </c>
      <c r="AW32" s="38">
        <v>2.2014154913850859</v>
      </c>
      <c r="AX32" s="66">
        <v>2.2860808915965576</v>
      </c>
      <c r="AY32" s="38">
        <v>2.8349347963443137</v>
      </c>
      <c r="AZ32" s="38">
        <v>2.501940300898851</v>
      </c>
      <c r="BA32" s="38"/>
      <c r="BB32" s="123">
        <v>2.0864276580629886</v>
      </c>
      <c r="BC32" s="38">
        <v>2.5234057788849027</v>
      </c>
      <c r="BD32" s="38">
        <v>2.4149135396714456</v>
      </c>
      <c r="BE32" s="38"/>
      <c r="BF32" s="38">
        <v>2.5739180449043704</v>
      </c>
      <c r="BG32" s="38">
        <v>2.6780914607290303</v>
      </c>
      <c r="BH32" s="66"/>
      <c r="BI32" s="38"/>
      <c r="BJ32" s="38"/>
      <c r="BK32" s="38"/>
      <c r="BL32" s="38">
        <v>2.9269091415830548</v>
      </c>
      <c r="BM32" s="81">
        <f t="shared" si="0"/>
        <v>2.641790547482425</v>
      </c>
      <c r="BN32" s="82">
        <f t="shared" si="1"/>
        <v>0.76724366353403384</v>
      </c>
      <c r="BO32" s="15">
        <f t="shared" si="2"/>
        <v>0.29042562222247409</v>
      </c>
      <c r="BP32" s="90" t="s">
        <v>31</v>
      </c>
    </row>
    <row r="33" spans="1:69" ht="15" customHeight="1" thickBot="1" x14ac:dyDescent="0.35">
      <c r="A33" s="36" t="s">
        <v>32</v>
      </c>
      <c r="B33" s="38">
        <v>2.6458339666230959</v>
      </c>
      <c r="C33" s="88"/>
      <c r="D33" s="38">
        <v>1.8583526607654464</v>
      </c>
      <c r="E33" s="66">
        <v>2.130953736478626</v>
      </c>
      <c r="F33" s="38">
        <v>2.3076856035504147</v>
      </c>
      <c r="G33" s="38">
        <v>1.9212481874002261</v>
      </c>
      <c r="H33" s="38">
        <v>1.7014688434737564</v>
      </c>
      <c r="I33" s="38">
        <v>2.3873453330804306</v>
      </c>
      <c r="J33" s="66">
        <v>2.1923573705617234</v>
      </c>
      <c r="K33" s="38">
        <v>2.0940849134377579</v>
      </c>
      <c r="L33" s="38">
        <v>1.9555771198268312</v>
      </c>
      <c r="M33" s="38">
        <v>2.6013802215100914</v>
      </c>
      <c r="N33" s="38">
        <v>1.3984835473671886</v>
      </c>
      <c r="O33" s="66">
        <v>2.0501013077914902</v>
      </c>
      <c r="P33" s="38">
        <v>1.3034168218615787</v>
      </c>
      <c r="Q33" s="38">
        <v>1.5043784723825353</v>
      </c>
      <c r="R33" s="38">
        <v>1.6610079293278699</v>
      </c>
      <c r="S33" s="38">
        <v>1.7526089985446165</v>
      </c>
      <c r="T33" s="66">
        <v>1.3141259653867903</v>
      </c>
      <c r="U33" s="38">
        <v>1.5725322800943846</v>
      </c>
      <c r="V33" s="38">
        <v>1.7383010463660395</v>
      </c>
      <c r="W33" s="38">
        <v>2.0406996854927546</v>
      </c>
      <c r="X33" s="38">
        <v>1.895551257253385</v>
      </c>
      <c r="Y33" s="66">
        <v>1.781644144144144</v>
      </c>
      <c r="Z33" s="38">
        <v>1.4679958109290987</v>
      </c>
      <c r="AA33" s="38">
        <v>1.4599197930314376</v>
      </c>
      <c r="AB33" s="38">
        <v>1.9695247551411941</v>
      </c>
      <c r="AC33" s="38">
        <v>1.3895064223227362</v>
      </c>
      <c r="AD33" s="66">
        <v>1.9836172839506172</v>
      </c>
      <c r="AE33" s="38">
        <v>1.4277262149945167</v>
      </c>
      <c r="AF33" s="38">
        <v>1.3758809584828293</v>
      </c>
      <c r="AG33" s="38"/>
      <c r="AH33" s="38">
        <v>1.7174236495722763</v>
      </c>
      <c r="AI33" s="66">
        <v>1.350067046801344</v>
      </c>
      <c r="AJ33" s="38">
        <v>1.187744496993052</v>
      </c>
      <c r="AK33" s="38">
        <v>1.3452804878048783</v>
      </c>
      <c r="AL33" s="38">
        <v>1.808908822936879</v>
      </c>
      <c r="AM33" s="38">
        <v>2.0425709633535165</v>
      </c>
      <c r="AN33" s="66"/>
      <c r="AO33" s="38"/>
      <c r="AP33" s="38">
        <v>2.2412032722377551</v>
      </c>
      <c r="AQ33" s="38"/>
      <c r="AR33" s="38"/>
      <c r="AS33" s="66"/>
      <c r="AT33" s="38"/>
      <c r="AU33" s="38"/>
      <c r="AV33" s="38">
        <v>2.524305795731403</v>
      </c>
      <c r="AW33" s="38">
        <v>1.8091062133887619</v>
      </c>
      <c r="AX33" s="66">
        <v>1.7805894014118557</v>
      </c>
      <c r="AY33" s="38">
        <v>2.0958391884846579</v>
      </c>
      <c r="AZ33" s="38">
        <v>2.106022783714931</v>
      </c>
      <c r="BA33" s="38"/>
      <c r="BB33" s="123">
        <v>1.4215221406582996</v>
      </c>
      <c r="BC33" s="38">
        <v>1.6853426484666605</v>
      </c>
      <c r="BD33" s="38">
        <v>2.129670772289761</v>
      </c>
      <c r="BE33" s="38"/>
      <c r="BF33" s="38">
        <v>1.8767424584975132</v>
      </c>
      <c r="BG33" s="38">
        <v>1.8148621887651084</v>
      </c>
      <c r="BH33" s="66"/>
      <c r="BI33" s="38"/>
      <c r="BJ33" s="38"/>
      <c r="BK33" s="38"/>
      <c r="BL33" s="38">
        <v>2.0761034851458966</v>
      </c>
      <c r="BM33" s="81">
        <f t="shared" si="0"/>
        <v>1.8409342450989574</v>
      </c>
      <c r="BN33" s="82">
        <f t="shared" si="1"/>
        <v>0.34834302262698225</v>
      </c>
      <c r="BO33" s="15">
        <f t="shared" si="2"/>
        <v>0.18922078480226079</v>
      </c>
      <c r="BP33" s="90" t="s">
        <v>32</v>
      </c>
    </row>
    <row r="34" spans="1:69" ht="15" thickBot="1" x14ac:dyDescent="0.35">
      <c r="A34" s="36" t="s">
        <v>47</v>
      </c>
      <c r="B34" s="38"/>
      <c r="C34" s="88"/>
      <c r="D34" s="38"/>
      <c r="E34" s="66"/>
      <c r="F34" s="38"/>
      <c r="G34" s="38"/>
      <c r="H34" s="38"/>
      <c r="I34" s="38"/>
      <c r="J34" s="66">
        <v>3.6222197794144586</v>
      </c>
      <c r="K34" s="38"/>
      <c r="L34" s="38">
        <v>4.7200905843797178</v>
      </c>
      <c r="M34" s="38">
        <v>5.6862174621914878</v>
      </c>
      <c r="N34" s="38">
        <v>4.1557242671454775</v>
      </c>
      <c r="O34" s="66">
        <v>5.3047338368023587</v>
      </c>
      <c r="P34" s="38"/>
      <c r="Q34" s="38">
        <v>4.485010080490019</v>
      </c>
      <c r="R34" s="38">
        <v>6.2034484593688459</v>
      </c>
      <c r="S34" s="38">
        <v>4.5584153567068322</v>
      </c>
      <c r="T34" s="66">
        <v>2.9748965812668269</v>
      </c>
      <c r="U34" s="38">
        <v>3.8580166952856159</v>
      </c>
      <c r="V34" s="38">
        <v>4.4928497078522165</v>
      </c>
      <c r="W34" s="38">
        <v>6.7993575040932051</v>
      </c>
      <c r="X34" s="38">
        <v>6.4459860349296916</v>
      </c>
      <c r="Y34" s="66"/>
      <c r="Z34" s="38"/>
      <c r="AA34" s="38">
        <v>4.0437347450469199</v>
      </c>
      <c r="AB34" s="38"/>
      <c r="AC34" s="38">
        <v>4.9261898309901486</v>
      </c>
      <c r="AD34" s="66"/>
      <c r="AE34" s="38">
        <v>2.5298954181934894</v>
      </c>
      <c r="AF34" s="38">
        <v>5.0461141722193741</v>
      </c>
      <c r="AG34" s="38"/>
      <c r="AH34" s="38">
        <v>3.8990311057397831</v>
      </c>
      <c r="AI34" s="66"/>
      <c r="AJ34" s="38">
        <v>3.6411992435595519</v>
      </c>
      <c r="AK34" s="38"/>
      <c r="AL34" s="38"/>
      <c r="AM34" s="38">
        <v>6.7741511477512919</v>
      </c>
      <c r="AN34" s="66"/>
      <c r="AO34" s="38"/>
      <c r="AP34" s="38">
        <v>3.559819302060681</v>
      </c>
      <c r="AQ34" s="38"/>
      <c r="AR34" s="38"/>
      <c r="AS34" s="66"/>
      <c r="AT34" s="38"/>
      <c r="AU34" s="38"/>
      <c r="AV34" s="38">
        <v>5.675220769638698</v>
      </c>
      <c r="AW34" s="38">
        <v>3.6832236785597723</v>
      </c>
      <c r="AX34" s="66">
        <v>1.991356614447346</v>
      </c>
      <c r="AY34" s="38">
        <v>4.1887867666099279</v>
      </c>
      <c r="AZ34" s="38">
        <v>2.9624597439635973</v>
      </c>
      <c r="BA34" s="38"/>
      <c r="BB34" s="123">
        <v>2.2461032441392375</v>
      </c>
      <c r="BC34" s="38">
        <v>2.4184320984832905</v>
      </c>
      <c r="BD34" s="38">
        <v>3.0228835760055919</v>
      </c>
      <c r="BE34" s="38"/>
      <c r="BF34" s="38">
        <v>3.2022299732052106</v>
      </c>
      <c r="BG34" s="38">
        <v>2.9433910164103527</v>
      </c>
      <c r="BH34" s="66"/>
      <c r="BI34" s="38"/>
      <c r="BJ34" s="38"/>
      <c r="BK34" s="38"/>
      <c r="BL34" s="38">
        <v>3.1500266038309515</v>
      </c>
      <c r="BM34" s="81">
        <f t="shared" si="0"/>
        <v>3.5328059841903934</v>
      </c>
      <c r="BN34" s="82">
        <f t="shared" si="1"/>
        <v>1.2542413808824791</v>
      </c>
      <c r="BO34" s="15">
        <f t="shared" si="2"/>
        <v>0.35502696340962842</v>
      </c>
      <c r="BP34" s="90" t="s">
        <v>47</v>
      </c>
    </row>
    <row r="35" spans="1:69" ht="15" thickBot="1" x14ac:dyDescent="0.35">
      <c r="A35" s="36" t="s">
        <v>46</v>
      </c>
      <c r="B35" s="38"/>
      <c r="C35" s="88"/>
      <c r="D35" s="38"/>
      <c r="E35" s="66"/>
      <c r="F35" s="38"/>
      <c r="G35" s="38"/>
      <c r="H35" s="38"/>
      <c r="I35" s="38"/>
      <c r="J35" s="66">
        <v>3.5816615367703633</v>
      </c>
      <c r="K35" s="38"/>
      <c r="L35" s="38">
        <v>2.1145384102751823</v>
      </c>
      <c r="M35" s="38">
        <v>3.1486900545342098</v>
      </c>
      <c r="N35" s="38">
        <v>1.9264413130879425</v>
      </c>
      <c r="O35" s="66">
        <v>2.8214035734021001</v>
      </c>
      <c r="P35" s="38">
        <v>1.8709665159058946</v>
      </c>
      <c r="Q35" s="38">
        <v>2.4403635132431472</v>
      </c>
      <c r="R35" s="38">
        <v>2.445372784843808</v>
      </c>
      <c r="S35" s="38">
        <v>2.7976465557080679</v>
      </c>
      <c r="T35" s="66">
        <v>2.0434246606047481</v>
      </c>
      <c r="U35" s="38">
        <v>2.1558567542645317</v>
      </c>
      <c r="V35" s="38">
        <v>2.8567631218077389</v>
      </c>
      <c r="W35" s="38">
        <v>2.8309998066481126</v>
      </c>
      <c r="X35" s="38">
        <v>3.7460334636350114</v>
      </c>
      <c r="Y35" s="66">
        <v>1.8816816816816817</v>
      </c>
      <c r="Z35" s="38">
        <v>2.0754423533825186</v>
      </c>
      <c r="AA35" s="38">
        <v>2.1941693657264847</v>
      </c>
      <c r="AB35" s="38">
        <v>1.4933092962202552</v>
      </c>
      <c r="AC35" s="38">
        <v>1.8856960974234735</v>
      </c>
      <c r="AD35" s="66">
        <v>2.9443086419753084</v>
      </c>
      <c r="AE35" s="38">
        <v>2.0389761146922725</v>
      </c>
      <c r="AF35" s="38">
        <v>2.3135251153254743</v>
      </c>
      <c r="AG35" s="38"/>
      <c r="AH35" s="38">
        <v>2.5692945835110619</v>
      </c>
      <c r="AI35" s="66">
        <v>1.7240202770943305</v>
      </c>
      <c r="AJ35" s="38">
        <v>1.4495095463303556</v>
      </c>
      <c r="AK35" s="38">
        <v>1.8786036585365857</v>
      </c>
      <c r="AL35" s="38">
        <v>2.5888268192877408</v>
      </c>
      <c r="AM35" s="38">
        <v>2.4890039402547419</v>
      </c>
      <c r="AN35" s="66"/>
      <c r="AO35" s="38"/>
      <c r="AP35" s="38">
        <v>1.9632727555141349</v>
      </c>
      <c r="AQ35" s="38"/>
      <c r="AR35" s="38"/>
      <c r="AS35" s="66"/>
      <c r="AT35" s="38"/>
      <c r="AU35" s="38"/>
      <c r="AV35" s="38">
        <v>3.2855287327169465</v>
      </c>
      <c r="AW35" s="38">
        <v>2.2888444161956949</v>
      </c>
      <c r="AX35" s="66">
        <v>1.4727468329948752</v>
      </c>
      <c r="AY35" s="38">
        <v>1.7048934678953562</v>
      </c>
      <c r="AZ35" s="38">
        <v>1.6150481470206528</v>
      </c>
      <c r="BA35" s="38"/>
      <c r="BB35" s="123">
        <v>1.5427118162443758</v>
      </c>
      <c r="BC35" s="38">
        <v>2.0052808681231991</v>
      </c>
      <c r="BD35" s="38">
        <v>1.841648472139197</v>
      </c>
      <c r="BE35" s="38"/>
      <c r="BF35" s="38">
        <v>1.6100474775531299</v>
      </c>
      <c r="BG35" s="38">
        <v>2.1113537106296336</v>
      </c>
      <c r="BH35" s="66"/>
      <c r="BI35" s="38"/>
      <c r="BJ35" s="38"/>
      <c r="BK35" s="38"/>
      <c r="BL35" s="38">
        <v>2.8391274710293124</v>
      </c>
      <c r="BM35" s="81">
        <f t="shared" si="0"/>
        <v>2.0241452005623688</v>
      </c>
      <c r="BN35" s="82">
        <f t="shared" si="1"/>
        <v>0.50429458991003617</v>
      </c>
      <c r="BO35" s="15">
        <f t="shared" si="2"/>
        <v>0.24913953295935878</v>
      </c>
      <c r="BP35" s="90" t="s">
        <v>46</v>
      </c>
    </row>
    <row r="36" spans="1:69" ht="15" thickBot="1" x14ac:dyDescent="0.35">
      <c r="A36" s="36" t="s">
        <v>53</v>
      </c>
      <c r="B36" s="38"/>
      <c r="C36" s="88"/>
      <c r="D36" s="38"/>
      <c r="E36" s="66"/>
      <c r="F36" s="38"/>
      <c r="G36" s="38"/>
      <c r="H36" s="38"/>
      <c r="I36" s="38"/>
      <c r="J36" s="66"/>
      <c r="K36" s="38"/>
      <c r="L36" s="38"/>
      <c r="M36" s="38"/>
      <c r="N36" s="38"/>
      <c r="O36" s="66">
        <v>4.3508565113280531</v>
      </c>
      <c r="P36" s="38">
        <v>2.963638782258371</v>
      </c>
      <c r="Q36" s="38"/>
      <c r="R36" s="38"/>
      <c r="S36" s="38"/>
      <c r="T36" s="66">
        <v>2.4399618452741194</v>
      </c>
      <c r="U36" s="38"/>
      <c r="V36" s="38"/>
      <c r="W36" s="38"/>
      <c r="X36" s="38"/>
      <c r="Y36" s="66"/>
      <c r="Z36" s="38"/>
      <c r="AA36" s="38"/>
      <c r="AB36" s="38"/>
      <c r="AC36" s="38">
        <v>4.3989967928304265</v>
      </c>
      <c r="AD36" s="66">
        <v>3.0030370370370369</v>
      </c>
      <c r="AE36" s="38">
        <v>4.5408190012571215</v>
      </c>
      <c r="AF36" s="38">
        <v>4.8762974115838027</v>
      </c>
      <c r="AG36" s="38"/>
      <c r="AH36" s="38">
        <v>5.9199348863594317</v>
      </c>
      <c r="AI36" s="66">
        <v>3.0994969664668646</v>
      </c>
      <c r="AJ36" s="38"/>
      <c r="AK36" s="38">
        <v>4.3311646341463428</v>
      </c>
      <c r="AL36" s="38">
        <v>5.7060776498051036</v>
      </c>
      <c r="AM36" s="38">
        <v>7.7327311538501977</v>
      </c>
      <c r="AN36" s="66"/>
      <c r="AO36" s="38"/>
      <c r="AP36" s="38"/>
      <c r="AQ36" s="38"/>
      <c r="AR36" s="38"/>
      <c r="AS36" s="66"/>
      <c r="AT36" s="38"/>
      <c r="AU36" s="38"/>
      <c r="AV36" s="38"/>
      <c r="AW36" s="38"/>
      <c r="AX36" s="66">
        <v>4.7470723334300367</v>
      </c>
      <c r="AY36" s="38"/>
      <c r="AZ36" s="38"/>
      <c r="BA36" s="38"/>
      <c r="BB36" s="123">
        <v>4.3734733601704949</v>
      </c>
      <c r="BC36" s="38"/>
      <c r="BD36" s="38">
        <v>4.0903658491039181</v>
      </c>
      <c r="BE36" s="38"/>
      <c r="BF36" s="38">
        <v>5.1245652776494497</v>
      </c>
      <c r="BG36" s="38">
        <v>4.4897767148411267</v>
      </c>
      <c r="BH36" s="66"/>
      <c r="BI36" s="38"/>
      <c r="BJ36" s="38"/>
      <c r="BK36" s="38"/>
      <c r="BL36" s="38">
        <v>5.4528098712881317</v>
      </c>
      <c r="BM36" s="81">
        <f t="shared" si="0"/>
        <v>4.9147533810751671</v>
      </c>
      <c r="BN36" s="82">
        <f t="shared" si="1"/>
        <v>1.1712288967379905</v>
      </c>
      <c r="BO36" s="15">
        <f t="shared" si="2"/>
        <v>0.23830878294889513</v>
      </c>
      <c r="BP36" s="90" t="s">
        <v>53</v>
      </c>
    </row>
    <row r="37" spans="1:69" ht="15" thickBot="1" x14ac:dyDescent="0.35">
      <c r="A37" s="37" t="s">
        <v>48</v>
      </c>
      <c r="B37" s="40"/>
      <c r="C37" s="41"/>
      <c r="D37" s="40"/>
      <c r="E37" s="67"/>
      <c r="F37" s="40"/>
      <c r="G37" s="40"/>
      <c r="H37" s="40"/>
      <c r="I37" s="40"/>
      <c r="J37" s="67"/>
      <c r="K37" s="40"/>
      <c r="L37" s="40"/>
      <c r="M37" s="40">
        <v>5.9018243661100804</v>
      </c>
      <c r="N37" s="40"/>
      <c r="O37" s="67"/>
      <c r="P37" s="40"/>
      <c r="Q37" s="40">
        <v>2.7072271726918751</v>
      </c>
      <c r="R37" s="40"/>
      <c r="S37" s="40"/>
      <c r="T37" s="67">
        <v>2.7844372551510133</v>
      </c>
      <c r="U37" s="40"/>
      <c r="V37" s="40"/>
      <c r="W37" s="40"/>
      <c r="X37" s="40"/>
      <c r="Y37" s="67">
        <v>1.542042042042042</v>
      </c>
      <c r="Z37" s="40">
        <v>2.6880998343128675</v>
      </c>
      <c r="AA37" s="40">
        <v>2.9412879669595178</v>
      </c>
      <c r="AB37" s="40">
        <v>4.4017935276496925</v>
      </c>
      <c r="AC37" s="40">
        <v>3.1437034892424802</v>
      </c>
      <c r="AD37" s="67">
        <v>4.0505061728395058</v>
      </c>
      <c r="AE37" s="40">
        <v>2.4250675368443573</v>
      </c>
      <c r="AF37" s="40">
        <v>5.1574993593029204</v>
      </c>
      <c r="AG37" s="40"/>
      <c r="AH37" s="40">
        <v>3.5090169578053265</v>
      </c>
      <c r="AI37" s="67">
        <v>2.2935798124636473</v>
      </c>
      <c r="AJ37" s="40">
        <v>2.0629853447772524</v>
      </c>
      <c r="AK37" s="40">
        <v>2.2450365853658547</v>
      </c>
      <c r="AL37" s="40">
        <v>4.3205091501684691</v>
      </c>
      <c r="AM37" s="40">
        <v>5.4440540216678768</v>
      </c>
      <c r="AN37" s="67"/>
      <c r="AO37" s="40"/>
      <c r="AP37" s="40">
        <v>4.2613052707880295</v>
      </c>
      <c r="AQ37" s="40"/>
      <c r="AR37" s="40"/>
      <c r="AS37" s="67"/>
      <c r="AT37" s="40"/>
      <c r="AU37" s="40"/>
      <c r="AV37" s="40"/>
      <c r="AW37" s="40"/>
      <c r="AX37" s="67">
        <v>2.6000453292718309</v>
      </c>
      <c r="AY37" s="40">
        <v>2.9702621611636877</v>
      </c>
      <c r="AZ37" s="40">
        <v>5.4459423517536409</v>
      </c>
      <c r="BA37" s="40"/>
      <c r="BB37" s="124">
        <v>2.7865436893203883</v>
      </c>
      <c r="BC37" s="40"/>
      <c r="BD37" s="40">
        <v>2.7074096214153052</v>
      </c>
      <c r="BE37" s="40"/>
      <c r="BF37" s="40">
        <v>3.6221710483818872</v>
      </c>
      <c r="BG37" s="40">
        <v>3.0734895787646561</v>
      </c>
      <c r="BH37" s="67"/>
      <c r="BI37" s="40"/>
      <c r="BJ37" s="40"/>
      <c r="BK37" s="40"/>
      <c r="BL37" s="40">
        <v>3.9534816121906018</v>
      </c>
      <c r="BM37" s="81">
        <f t="shared" si="0"/>
        <v>3.4133439698209371</v>
      </c>
      <c r="BN37" s="82">
        <f t="shared" si="1"/>
        <v>1.0836237272136735</v>
      </c>
      <c r="BO37" s="16">
        <f t="shared" si="2"/>
        <v>0.31746689955496049</v>
      </c>
      <c r="BP37" s="91" t="s">
        <v>48</v>
      </c>
    </row>
    <row r="38" spans="1:69" ht="15" thickBot="1" x14ac:dyDescent="0.35">
      <c r="G38" s="38"/>
    </row>
    <row r="39" spans="1:69" ht="15" thickBot="1" x14ac:dyDescent="0.35">
      <c r="AB39" s="78">
        <v>2012</v>
      </c>
      <c r="AC39" s="76">
        <v>2013</v>
      </c>
      <c r="AD39" s="76">
        <v>2014</v>
      </c>
      <c r="AE39" s="76">
        <v>2015</v>
      </c>
      <c r="AF39" s="76">
        <v>2016</v>
      </c>
      <c r="AG39" s="76">
        <v>2017</v>
      </c>
      <c r="AH39" s="77">
        <v>2018</v>
      </c>
      <c r="AI39" s="139">
        <v>2019</v>
      </c>
      <c r="AJ39" s="140"/>
      <c r="AK39" s="140"/>
      <c r="AL39" s="140"/>
      <c r="AM39" s="141"/>
      <c r="AN39" s="139">
        <v>2020</v>
      </c>
      <c r="AO39" s="140"/>
      <c r="AP39" s="140"/>
      <c r="AQ39" s="140"/>
      <c r="AR39" s="141"/>
      <c r="AS39" s="139">
        <v>2021</v>
      </c>
      <c r="AT39" s="140"/>
      <c r="AU39" s="140"/>
      <c r="AV39" s="140"/>
      <c r="AW39" s="141"/>
      <c r="AX39" s="139">
        <v>2022</v>
      </c>
      <c r="AY39" s="140"/>
      <c r="AZ39" s="140"/>
      <c r="BA39" s="140"/>
      <c r="BB39" s="141"/>
      <c r="BC39" s="139">
        <v>2023</v>
      </c>
      <c r="BD39" s="140"/>
      <c r="BE39" s="140"/>
      <c r="BF39" s="140"/>
      <c r="BG39" s="141"/>
      <c r="BH39" s="139">
        <v>2024</v>
      </c>
      <c r="BI39" s="140"/>
      <c r="BJ39" s="140"/>
      <c r="BK39" s="140"/>
      <c r="BL39" s="141"/>
    </row>
    <row r="40" spans="1:69" ht="15" thickBot="1" x14ac:dyDescent="0.35">
      <c r="AA40" s="18" t="s">
        <v>51</v>
      </c>
      <c r="AB40" s="64" t="s">
        <v>40</v>
      </c>
      <c r="AC40" s="68" t="s">
        <v>40</v>
      </c>
      <c r="AD40" s="68" t="s">
        <v>50</v>
      </c>
      <c r="AE40" s="68" t="s">
        <v>50</v>
      </c>
      <c r="AF40" s="68" t="s">
        <v>50</v>
      </c>
      <c r="AG40" s="68" t="s">
        <v>50</v>
      </c>
      <c r="AH40" s="68" t="s">
        <v>50</v>
      </c>
      <c r="AI40" s="64" t="s">
        <v>38</v>
      </c>
      <c r="AJ40" s="68" t="s">
        <v>0</v>
      </c>
      <c r="AK40" s="68" t="s">
        <v>39</v>
      </c>
      <c r="AL40" s="68" t="s">
        <v>41</v>
      </c>
      <c r="AM40" s="68" t="s">
        <v>40</v>
      </c>
      <c r="AN40" s="64" t="s">
        <v>38</v>
      </c>
      <c r="AO40" s="68" t="s">
        <v>0</v>
      </c>
      <c r="AP40" s="68" t="s">
        <v>39</v>
      </c>
      <c r="AQ40" s="68" t="s">
        <v>41</v>
      </c>
      <c r="AR40" s="65" t="s">
        <v>40</v>
      </c>
      <c r="AS40" s="64" t="s">
        <v>38</v>
      </c>
      <c r="AT40" s="68" t="s">
        <v>0</v>
      </c>
      <c r="AU40" s="68" t="s">
        <v>39</v>
      </c>
      <c r="AV40" s="68" t="s">
        <v>41</v>
      </c>
      <c r="AW40" s="65" t="s">
        <v>40</v>
      </c>
      <c r="AX40" s="64" t="s">
        <v>38</v>
      </c>
      <c r="AY40" s="68" t="s">
        <v>0</v>
      </c>
      <c r="AZ40" s="68" t="s">
        <v>39</v>
      </c>
      <c r="BA40" s="68" t="s">
        <v>41</v>
      </c>
      <c r="BB40" s="65" t="s">
        <v>40</v>
      </c>
      <c r="BC40" s="64" t="s">
        <v>38</v>
      </c>
      <c r="BD40" s="68" t="s">
        <v>0</v>
      </c>
      <c r="BE40" s="68" t="s">
        <v>39</v>
      </c>
      <c r="BF40" s="68" t="s">
        <v>41</v>
      </c>
      <c r="BG40" s="65" t="s">
        <v>40</v>
      </c>
      <c r="BH40" s="64" t="s">
        <v>38</v>
      </c>
      <c r="BI40" s="68" t="s">
        <v>0</v>
      </c>
      <c r="BJ40" s="68" t="s">
        <v>39</v>
      </c>
      <c r="BK40" s="68" t="s">
        <v>41</v>
      </c>
      <c r="BL40" s="65" t="s">
        <v>40</v>
      </c>
      <c r="BM40" s="95" t="s">
        <v>45</v>
      </c>
      <c r="BN40" s="96" t="s">
        <v>43</v>
      </c>
      <c r="BO40" s="97" t="s">
        <v>44</v>
      </c>
      <c r="BP40" s="18" t="s">
        <v>51</v>
      </c>
    </row>
    <row r="41" spans="1:69" ht="15" thickBot="1" x14ac:dyDescent="0.35">
      <c r="AA41" s="35" t="s">
        <v>6</v>
      </c>
      <c r="AB41" s="79"/>
      <c r="AC41" s="80">
        <v>2.7967778836987605</v>
      </c>
      <c r="AD41" s="80">
        <v>1.395552897470429</v>
      </c>
      <c r="AE41" s="80">
        <v>1.227575411650754</v>
      </c>
      <c r="AF41" s="80">
        <v>1.7395451770451773</v>
      </c>
      <c r="AG41" s="80"/>
      <c r="AH41" s="80"/>
      <c r="AI41" s="79">
        <v>1.23250280583614</v>
      </c>
      <c r="AJ41" s="80">
        <v>1.6906280193236711</v>
      </c>
      <c r="AK41" s="80">
        <v>1.8248663101604277</v>
      </c>
      <c r="AL41" s="80">
        <v>2.404139668826494</v>
      </c>
      <c r="AM41" s="80"/>
      <c r="AN41" s="79"/>
      <c r="AO41" s="80"/>
      <c r="AP41" s="80">
        <v>1.1343701011828418</v>
      </c>
      <c r="AQ41" s="80"/>
      <c r="AR41" s="80"/>
      <c r="AS41" s="79">
        <v>1.3618185320747447</v>
      </c>
      <c r="AT41" s="80"/>
      <c r="AU41" s="80"/>
      <c r="AV41" s="80"/>
      <c r="AW41" s="80">
        <v>1.6012491715251802</v>
      </c>
      <c r="AX41" s="79">
        <v>1.2798916227299357</v>
      </c>
      <c r="AY41" s="80">
        <v>1.2106449781221817</v>
      </c>
      <c r="AZ41" s="80">
        <v>1.7377542837503883</v>
      </c>
      <c r="BA41" s="80"/>
      <c r="BB41" s="122"/>
      <c r="BC41" s="80">
        <v>2.0445813087275151</v>
      </c>
      <c r="BD41" s="80">
        <v>1.4462226008410748</v>
      </c>
      <c r="BE41" s="80"/>
      <c r="BF41" s="80">
        <v>0.82584213172448462</v>
      </c>
      <c r="BG41" s="80"/>
      <c r="BH41" s="79"/>
      <c r="BI41" s="80"/>
      <c r="BJ41" s="80"/>
      <c r="BK41" s="80"/>
      <c r="BL41" s="80">
        <v>1.3067666077912914</v>
      </c>
      <c r="BM41" s="81">
        <f>AVERAGE(AI41:BL41)</f>
        <v>1.5072341530440265</v>
      </c>
      <c r="BN41" s="82">
        <f>STDEVPA(AI41:BL41)</f>
        <v>0.39398952456773784</v>
      </c>
      <c r="BO41" s="83">
        <f t="shared" ref="BO41:BO74" si="3">BN41/BM41</f>
        <v>0.26139901605336657</v>
      </c>
      <c r="BP41" s="89" t="s">
        <v>6</v>
      </c>
    </row>
    <row r="42" spans="1:69" ht="15" thickBot="1" x14ac:dyDescent="0.35">
      <c r="AA42" s="36" t="s">
        <v>7</v>
      </c>
      <c r="AB42" s="66"/>
      <c r="AC42" s="38">
        <v>2.3381124880838891</v>
      </c>
      <c r="AD42" s="38">
        <v>1.5684254410759999</v>
      </c>
      <c r="AE42" s="38">
        <v>1.2229313684793137</v>
      </c>
      <c r="AF42" s="38">
        <v>1.3539758852258852</v>
      </c>
      <c r="AG42" s="38"/>
      <c r="AH42" s="38"/>
      <c r="AI42" s="66">
        <v>1.0198877665544333</v>
      </c>
      <c r="AJ42" s="38">
        <v>0.98096618357487908</v>
      </c>
      <c r="AK42" s="38">
        <v>1.409982174688057</v>
      </c>
      <c r="AL42" s="38">
        <v>1.8378149748020158</v>
      </c>
      <c r="AM42" s="38"/>
      <c r="AN42" s="66"/>
      <c r="AO42" s="38"/>
      <c r="AP42" s="38">
        <v>1.3181737209633748</v>
      </c>
      <c r="AQ42" s="38"/>
      <c r="AR42" s="38"/>
      <c r="AS42" s="66">
        <v>1.0797630514351764</v>
      </c>
      <c r="AT42" s="38"/>
      <c r="AU42" s="38"/>
      <c r="AV42" s="38"/>
      <c r="AW42" s="38">
        <v>1.1057953919949677</v>
      </c>
      <c r="AX42" s="66">
        <v>0.66499707088459292</v>
      </c>
      <c r="AY42" s="38">
        <v>1.3837636527606132</v>
      </c>
      <c r="AZ42" s="38">
        <v>1.3271034155442449</v>
      </c>
      <c r="BA42" s="38"/>
      <c r="BB42" s="123"/>
      <c r="BC42" s="38">
        <v>0.94781119423384819</v>
      </c>
      <c r="BD42" s="38">
        <v>1.3492691303936282</v>
      </c>
      <c r="BE42" s="38"/>
      <c r="BF42" s="38">
        <v>0.79863415451650732</v>
      </c>
      <c r="BG42" s="38"/>
      <c r="BH42" s="66"/>
      <c r="BI42" s="38"/>
      <c r="BJ42" s="38"/>
      <c r="BK42" s="38"/>
      <c r="BL42" s="38">
        <v>1.1059462728947154</v>
      </c>
      <c r="BM42" s="81">
        <f t="shared" ref="BM42:BM74" si="4">AVERAGE(AI42:BL42)</f>
        <v>1.166422011088647</v>
      </c>
      <c r="BN42" s="82">
        <f t="shared" ref="BN42:BN74" si="5">STDEVPA(AI42:BL42)</f>
        <v>0.28595729098122341</v>
      </c>
      <c r="BO42" s="15">
        <f t="shared" si="3"/>
        <v>0.24515766014594775</v>
      </c>
      <c r="BP42" s="90" t="s">
        <v>7</v>
      </c>
    </row>
    <row r="43" spans="1:69" ht="15" thickBot="1" x14ac:dyDescent="0.35">
      <c r="AA43" s="36" t="s">
        <v>8</v>
      </c>
      <c r="AB43" s="66">
        <v>1.4139948476904998</v>
      </c>
      <c r="AC43" s="38">
        <v>1.9927770037398249</v>
      </c>
      <c r="AD43" s="38">
        <v>1.646518755571192</v>
      </c>
      <c r="AE43" s="38">
        <v>1.5381070983810707</v>
      </c>
      <c r="AF43" s="38">
        <v>1.2701454402515722</v>
      </c>
      <c r="AG43" s="38">
        <v>2.015874580950503</v>
      </c>
      <c r="AH43" s="38">
        <v>1.452805548544275</v>
      </c>
      <c r="AI43" s="66">
        <v>1.2557575757575761</v>
      </c>
      <c r="AJ43" s="38">
        <v>1.2805970149253729</v>
      </c>
      <c r="AK43" s="38">
        <v>1.321764705882353</v>
      </c>
      <c r="AL43" s="38">
        <v>1.7057175023313573</v>
      </c>
      <c r="AM43" s="38">
        <v>1.1662058440018968</v>
      </c>
      <c r="AN43" s="66"/>
      <c r="AO43" s="38"/>
      <c r="AP43" s="38">
        <v>1.6012312954253956</v>
      </c>
      <c r="AQ43" s="38"/>
      <c r="AR43" s="38"/>
      <c r="AS43" s="66">
        <v>1.584115104880363</v>
      </c>
      <c r="AT43" s="38"/>
      <c r="AU43" s="38"/>
      <c r="AV43" s="38"/>
      <c r="AW43" s="38">
        <v>1.4419320594479828</v>
      </c>
      <c r="AX43" s="66">
        <v>1.1602517996860324</v>
      </c>
      <c r="AY43" s="38">
        <v>1.3355275727312201</v>
      </c>
      <c r="AZ43" s="38">
        <v>1.8124498797113069</v>
      </c>
      <c r="BA43" s="38"/>
      <c r="BB43" s="123">
        <v>1.764017600574713</v>
      </c>
      <c r="BC43" s="38">
        <v>1.189052568157855</v>
      </c>
      <c r="BD43" s="38">
        <v>1.3808008446562663</v>
      </c>
      <c r="BE43" s="38"/>
      <c r="BF43" s="38">
        <v>1.0622688973752805</v>
      </c>
      <c r="BG43" s="38">
        <v>1.2376433785192911</v>
      </c>
      <c r="BH43" s="66"/>
      <c r="BI43" s="38"/>
      <c r="BJ43" s="38"/>
      <c r="BK43" s="38"/>
      <c r="BL43" s="38">
        <v>1.5091302702428879</v>
      </c>
      <c r="BM43" s="81">
        <f t="shared" si="4"/>
        <v>1.4004978773121852</v>
      </c>
      <c r="BN43" s="82">
        <f t="shared" si="5"/>
        <v>0.22054898379180374</v>
      </c>
      <c r="BO43" s="15">
        <f t="shared" si="3"/>
        <v>0.15747898469869734</v>
      </c>
      <c r="BP43" s="90" t="s">
        <v>8</v>
      </c>
      <c r="BQ43" s="38"/>
    </row>
    <row r="44" spans="1:69" ht="15" thickBot="1" x14ac:dyDescent="0.35">
      <c r="AA44" s="36" t="s">
        <v>9</v>
      </c>
      <c r="AB44" s="66">
        <v>0.99368164150772842</v>
      </c>
      <c r="AC44" s="38">
        <v>1.8828921317005203</v>
      </c>
      <c r="AD44" s="38">
        <v>1.5563986461686268</v>
      </c>
      <c r="AE44" s="38">
        <v>1.4786633457866332</v>
      </c>
      <c r="AF44" s="38">
        <v>1.2378144654088048</v>
      </c>
      <c r="AG44" s="38">
        <v>1.5153815815421023</v>
      </c>
      <c r="AH44" s="38">
        <v>1.2160760730002302</v>
      </c>
      <c r="AI44" s="66">
        <v>1.2173160173160176</v>
      </c>
      <c r="AJ44" s="38">
        <v>1.0518105126541204</v>
      </c>
      <c r="AK44" s="38">
        <v>1.4658823529411766</v>
      </c>
      <c r="AL44" s="38">
        <v>1.4693299703808929</v>
      </c>
      <c r="AM44" s="38">
        <v>1.0208140706495969</v>
      </c>
      <c r="AN44" s="66"/>
      <c r="AO44" s="38"/>
      <c r="AP44" s="38">
        <v>1.5709448482257378</v>
      </c>
      <c r="AQ44" s="38"/>
      <c r="AR44" s="38"/>
      <c r="AS44" s="66">
        <v>1.1503531147886581</v>
      </c>
      <c r="AT44" s="38"/>
      <c r="AU44" s="38"/>
      <c r="AV44" s="38"/>
      <c r="AW44" s="38">
        <v>1.1106557705403997</v>
      </c>
      <c r="AX44" s="66">
        <v>1.2652871679727813</v>
      </c>
      <c r="AY44" s="38">
        <v>1.0173686495874945</v>
      </c>
      <c r="AZ44" s="38">
        <v>1.4578989574979953</v>
      </c>
      <c r="BA44" s="38"/>
      <c r="BB44" s="123">
        <v>1.404525862068966</v>
      </c>
      <c r="BC44" s="38">
        <v>1.1423467389667119</v>
      </c>
      <c r="BD44" s="38">
        <v>1.2652427893391749</v>
      </c>
      <c r="BE44" s="38"/>
      <c r="BF44" s="38">
        <v>0.9735052837889715</v>
      </c>
      <c r="BG44" s="38">
        <v>0.98415015641293013</v>
      </c>
      <c r="BH44" s="66"/>
      <c r="BI44" s="38"/>
      <c r="BJ44" s="38"/>
      <c r="BK44" s="38"/>
      <c r="BL44" s="38">
        <v>1.213002887477763</v>
      </c>
      <c r="BM44" s="81">
        <f t="shared" si="4"/>
        <v>1.2223785382711405</v>
      </c>
      <c r="BN44" s="82">
        <f t="shared" si="5"/>
        <v>0.18609505136583648</v>
      </c>
      <c r="BO44" s="15">
        <f t="shared" si="3"/>
        <v>0.15224011673915533</v>
      </c>
      <c r="BP44" s="90" t="s">
        <v>9</v>
      </c>
      <c r="BQ44" s="38"/>
    </row>
    <row r="45" spans="1:69" ht="15" thickBot="1" x14ac:dyDescent="0.35">
      <c r="AA45" s="36" t="s">
        <v>10</v>
      </c>
      <c r="AB45" s="66">
        <v>1.3707346093709729</v>
      </c>
      <c r="AC45" s="38">
        <v>1.6849013712693406</v>
      </c>
      <c r="AD45" s="38">
        <v>1.5933537702479637</v>
      </c>
      <c r="AE45" s="38">
        <v>1.5237550964704274</v>
      </c>
      <c r="AF45" s="38">
        <v>1.2654045414462081</v>
      </c>
      <c r="AG45" s="38">
        <v>1.5806781408911488</v>
      </c>
      <c r="AH45" s="38">
        <v>1.358563364962682</v>
      </c>
      <c r="AI45" s="66">
        <v>1.4852762923351159</v>
      </c>
      <c r="AJ45" s="38">
        <v>1.2143057503506309</v>
      </c>
      <c r="AK45" s="38">
        <v>1.6683569979716026</v>
      </c>
      <c r="AL45" s="38">
        <v>1.2562679050341099</v>
      </c>
      <c r="AM45" s="38">
        <v>1.4959767520435658</v>
      </c>
      <c r="AN45" s="66"/>
      <c r="AO45" s="38"/>
      <c r="AP45" s="38">
        <v>1.4728674805630768</v>
      </c>
      <c r="AQ45" s="38"/>
      <c r="AR45" s="38"/>
      <c r="AS45" s="66">
        <v>1.5782681564245811</v>
      </c>
      <c r="AT45" s="38"/>
      <c r="AU45" s="38"/>
      <c r="AV45" s="38"/>
      <c r="AW45" s="38">
        <v>1.6092150271290397</v>
      </c>
      <c r="AX45" s="66">
        <v>1.526976862888398</v>
      </c>
      <c r="AY45" s="38">
        <v>1.5066170779134966</v>
      </c>
      <c r="AZ45" s="38">
        <v>1.2473937449879711</v>
      </c>
      <c r="BA45" s="38"/>
      <c r="BB45" s="123">
        <v>1.4932286812674744</v>
      </c>
      <c r="BC45" s="38">
        <v>1.2382994522811066</v>
      </c>
      <c r="BD45" s="38">
        <v>1.3817241521833474</v>
      </c>
      <c r="BE45" s="38"/>
      <c r="BF45" s="38">
        <v>1.0555383928877904</v>
      </c>
      <c r="BG45" s="38">
        <v>1.3477580813347239</v>
      </c>
      <c r="BH45" s="66"/>
      <c r="BI45" s="38"/>
      <c r="BJ45" s="38"/>
      <c r="BK45" s="38"/>
      <c r="BL45" s="38">
        <v>1.5395060792846422</v>
      </c>
      <c r="BM45" s="81">
        <f t="shared" si="4"/>
        <v>1.4186809933459221</v>
      </c>
      <c r="BN45" s="82">
        <f t="shared" si="5"/>
        <v>0.16185767710141202</v>
      </c>
      <c r="BO45" s="15">
        <f t="shared" si="3"/>
        <v>0.11409025556878359</v>
      </c>
      <c r="BP45" s="90" t="s">
        <v>10</v>
      </c>
      <c r="BQ45" s="38"/>
    </row>
    <row r="46" spans="1:69" ht="15" thickBot="1" x14ac:dyDescent="0.35">
      <c r="AA46" s="36" t="s">
        <v>11</v>
      </c>
      <c r="AB46" s="66">
        <v>1.0820411161320251</v>
      </c>
      <c r="AC46" s="38">
        <v>1.2998093422306958</v>
      </c>
      <c r="AD46" s="38">
        <v>1.0632206834719649</v>
      </c>
      <c r="AE46" s="38">
        <v>1.3218413405868346</v>
      </c>
      <c r="AF46" s="38">
        <v>1.2840649291266573</v>
      </c>
      <c r="AG46" s="38">
        <v>1.4022186423376293</v>
      </c>
      <c r="AH46" s="38">
        <v>1.0759385665529007</v>
      </c>
      <c r="AI46" s="66">
        <v>1.4412672176308543</v>
      </c>
      <c r="AJ46" s="38">
        <v>1.089679633867277</v>
      </c>
      <c r="AK46" s="38">
        <v>1.287773933102653</v>
      </c>
      <c r="AL46" s="38">
        <v>1.2692519733556449</v>
      </c>
      <c r="AM46" s="38">
        <v>1.3307709295452625</v>
      </c>
      <c r="AN46" s="66"/>
      <c r="AO46" s="38"/>
      <c r="AP46" s="38">
        <v>1.4546547669944421</v>
      </c>
      <c r="AQ46" s="38"/>
      <c r="AR46" s="38"/>
      <c r="AS46" s="66">
        <v>1.5458887402628063</v>
      </c>
      <c r="AT46" s="38"/>
      <c r="AU46" s="38"/>
      <c r="AV46" s="38"/>
      <c r="AW46" s="38">
        <v>1.2957636041066809</v>
      </c>
      <c r="AX46" s="66">
        <v>1.4745289346015835</v>
      </c>
      <c r="AY46" s="38">
        <v>1.357243468222785</v>
      </c>
      <c r="AZ46" s="38">
        <v>1.2961234622668871</v>
      </c>
      <c r="BA46" s="38"/>
      <c r="BB46" s="123">
        <v>1.3720402298850578</v>
      </c>
      <c r="BC46" s="38">
        <v>1.070884001475203</v>
      </c>
      <c r="BD46" s="38">
        <v>1.3191779286077741</v>
      </c>
      <c r="BE46" s="38"/>
      <c r="BF46" s="38">
        <v>1.1032542548055673</v>
      </c>
      <c r="BG46" s="38">
        <v>1.1843065693430659</v>
      </c>
      <c r="BH46" s="66"/>
      <c r="BI46" s="38"/>
      <c r="BJ46" s="38"/>
      <c r="BK46" s="38"/>
      <c r="BL46" s="38">
        <v>1.1869642476984101</v>
      </c>
      <c r="BM46" s="81">
        <f t="shared" si="4"/>
        <v>1.2987984644571737</v>
      </c>
      <c r="BN46" s="82">
        <f t="shared" si="5"/>
        <v>0.13444449634486347</v>
      </c>
      <c r="BO46" s="15">
        <f t="shared" si="3"/>
        <v>0.10351451747446734</v>
      </c>
      <c r="BP46" s="90" t="s">
        <v>11</v>
      </c>
      <c r="BQ46" s="38"/>
    </row>
    <row r="47" spans="1:69" ht="15" thickBot="1" x14ac:dyDescent="0.35">
      <c r="AA47" s="36" t="s">
        <v>12</v>
      </c>
      <c r="AB47" s="66">
        <v>1.3519516536121703</v>
      </c>
      <c r="AC47" s="38">
        <v>1.3667302192564346</v>
      </c>
      <c r="AD47" s="38">
        <v>1.329757418442407</v>
      </c>
      <c r="AE47" s="38">
        <v>1.5005922911034841</v>
      </c>
      <c r="AF47" s="38">
        <v>1.3674422799422798</v>
      </c>
      <c r="AG47" s="38">
        <v>1.4832095778408141</v>
      </c>
      <c r="AH47" s="38">
        <v>1.1910923761951042</v>
      </c>
      <c r="AI47" s="66">
        <v>1.2327583527583528</v>
      </c>
      <c r="AJ47" s="38">
        <v>1.2645384157236446</v>
      </c>
      <c r="AK47" s="38">
        <v>1.6691967109424413</v>
      </c>
      <c r="AL47" s="38">
        <v>1.051346162577264</v>
      </c>
      <c r="AM47" s="38">
        <v>1.1942230807362386</v>
      </c>
      <c r="AN47" s="66"/>
      <c r="AO47" s="38"/>
      <c r="AP47" s="38">
        <v>1.4859745380266971</v>
      </c>
      <c r="AQ47" s="38"/>
      <c r="AR47" s="38"/>
      <c r="AS47" s="66">
        <v>1.4469563955597475</v>
      </c>
      <c r="AT47" s="38"/>
      <c r="AU47" s="38"/>
      <c r="AV47" s="38"/>
      <c r="AW47" s="38">
        <v>1.4334742712662032</v>
      </c>
      <c r="AX47" s="66">
        <v>1.219396519715835</v>
      </c>
      <c r="AY47" s="38">
        <v>1.3314947600661886</v>
      </c>
      <c r="AZ47" s="38">
        <v>1.5958460304731352</v>
      </c>
      <c r="BA47" s="38"/>
      <c r="BB47" s="123">
        <v>1.7269935344827589</v>
      </c>
      <c r="BC47" s="38">
        <v>1.0926293840106833</v>
      </c>
      <c r="BD47" s="38">
        <v>1.4309391449650599</v>
      </c>
      <c r="BE47" s="38"/>
      <c r="BF47" s="38">
        <v>1.2807846089096089</v>
      </c>
      <c r="BG47" s="38">
        <v>1.5724713242961421</v>
      </c>
      <c r="BH47" s="66"/>
      <c r="BI47" s="38"/>
      <c r="BJ47" s="38"/>
      <c r="BK47" s="38"/>
      <c r="BL47" s="38">
        <v>1.5817321845622438</v>
      </c>
      <c r="BM47" s="81">
        <f t="shared" si="4"/>
        <v>1.3888679658277792</v>
      </c>
      <c r="BN47" s="82">
        <f t="shared" si="5"/>
        <v>0.19498275881106891</v>
      </c>
      <c r="BO47" s="15">
        <f t="shared" si="3"/>
        <v>0.14038970125922462</v>
      </c>
      <c r="BP47" s="90" t="s">
        <v>12</v>
      </c>
      <c r="BQ47" s="38"/>
    </row>
    <row r="48" spans="1:69" ht="15" thickBot="1" x14ac:dyDescent="0.35">
      <c r="AA48" s="36" t="s">
        <v>13</v>
      </c>
      <c r="AB48" s="66">
        <v>1.091864048114048</v>
      </c>
      <c r="AC48" s="38">
        <v>1.092612011439466</v>
      </c>
      <c r="AD48" s="38">
        <v>1.1067762721535215</v>
      </c>
      <c r="AE48" s="38">
        <v>1.0890736535377954</v>
      </c>
      <c r="AF48" s="38">
        <v>1.1391888648908088</v>
      </c>
      <c r="AG48" s="38">
        <v>1.2345962611811159</v>
      </c>
      <c r="AH48" s="38">
        <v>0.94375177398251286</v>
      </c>
      <c r="AI48" s="66">
        <v>1.0009932659932661</v>
      </c>
      <c r="AJ48" s="38">
        <v>1.204591304347826</v>
      </c>
      <c r="AK48" s="38">
        <v>1.1750544662309368</v>
      </c>
      <c r="AL48" s="38">
        <v>1.0189357482980308</v>
      </c>
      <c r="AM48" s="38">
        <v>1.1641944108706004</v>
      </c>
      <c r="AN48" s="66"/>
      <c r="AO48" s="38"/>
      <c r="AP48" s="38">
        <v>1.1368901438698706</v>
      </c>
      <c r="AQ48" s="38"/>
      <c r="AR48" s="38"/>
      <c r="AS48" s="66">
        <v>1.1658845437616387</v>
      </c>
      <c r="AT48" s="38"/>
      <c r="AU48" s="38"/>
      <c r="AV48" s="38"/>
      <c r="AW48" s="38">
        <v>1.259819532908705</v>
      </c>
      <c r="AX48" s="66">
        <v>1.019077575020942</v>
      </c>
      <c r="AY48" s="38">
        <v>1.0745241916991515</v>
      </c>
      <c r="AZ48" s="38">
        <v>1.0625087839681215</v>
      </c>
      <c r="BA48" s="38"/>
      <c r="BB48" s="123">
        <v>1.3870090996168585</v>
      </c>
      <c r="BC48" s="38">
        <v>0.97656360854066138</v>
      </c>
      <c r="BD48" s="38">
        <v>1.0890635513926887</v>
      </c>
      <c r="BE48" s="38"/>
      <c r="BF48" s="38">
        <v>0.98104534558279033</v>
      </c>
      <c r="BG48" s="38">
        <v>1.2648346930012881</v>
      </c>
      <c r="BH48" s="66"/>
      <c r="BI48" s="38"/>
      <c r="BJ48" s="38"/>
      <c r="BK48" s="38"/>
      <c r="BL48" s="38">
        <v>1.3752431543666603</v>
      </c>
      <c r="BM48" s="81">
        <f t="shared" si="4"/>
        <v>1.1386019658511786</v>
      </c>
      <c r="BN48" s="82">
        <f t="shared" si="5"/>
        <v>0.12518036871511493</v>
      </c>
      <c r="BO48" s="15">
        <f t="shared" si="3"/>
        <v>0.10994216808815582</v>
      </c>
      <c r="BP48" s="90" t="s">
        <v>13</v>
      </c>
      <c r="BQ48" s="38"/>
    </row>
    <row r="49" spans="27:69" ht="15" thickBot="1" x14ac:dyDescent="0.35">
      <c r="AA49" s="36" t="s">
        <v>14</v>
      </c>
      <c r="AB49" s="66">
        <v>1.4313186813186811</v>
      </c>
      <c r="AC49" s="38">
        <v>1.4488234408710046</v>
      </c>
      <c r="AD49" s="38">
        <v>1.3639774375286711</v>
      </c>
      <c r="AE49" s="38">
        <v>1.2307451554026896</v>
      </c>
      <c r="AF49" s="38">
        <v>1.3408929352580925</v>
      </c>
      <c r="AG49" s="38">
        <v>1.4799211949806417</v>
      </c>
      <c r="AH49" s="38">
        <v>1.3024400383539967</v>
      </c>
      <c r="AI49" s="66">
        <v>1.5451370851370854</v>
      </c>
      <c r="AJ49" s="38">
        <v>1.6197675419715885</v>
      </c>
      <c r="AK49" s="38">
        <v>1.2584185848252347</v>
      </c>
      <c r="AL49" s="38">
        <v>1.5550565855721643</v>
      </c>
      <c r="AM49" s="38">
        <v>1.4541897335265959</v>
      </c>
      <c r="AN49" s="66"/>
      <c r="AO49" s="38"/>
      <c r="AP49" s="38">
        <v>1.3987662615281258</v>
      </c>
      <c r="AQ49" s="38"/>
      <c r="AR49" s="38"/>
      <c r="AS49" s="66">
        <v>1.5695530726256983</v>
      </c>
      <c r="AT49" s="38"/>
      <c r="AU49" s="38"/>
      <c r="AV49" s="38"/>
      <c r="AW49" s="38">
        <v>1.6696882126287644</v>
      </c>
      <c r="AX49" s="66">
        <v>1.4500188708736643</v>
      </c>
      <c r="AY49" s="38">
        <v>1.4212026500088133</v>
      </c>
      <c r="AZ49" s="38">
        <v>1.5159582999198076</v>
      </c>
      <c r="BA49" s="38"/>
      <c r="BB49" s="123">
        <v>1.5048491379310347</v>
      </c>
      <c r="BC49" s="38">
        <v>1.2601475343454556</v>
      </c>
      <c r="BD49" s="38">
        <v>1.3691260838307171</v>
      </c>
      <c r="BE49" s="38"/>
      <c r="BF49" s="38">
        <v>1.1391073124406459</v>
      </c>
      <c r="BG49" s="38">
        <v>1.4885656754521595</v>
      </c>
      <c r="BH49" s="66"/>
      <c r="BI49" s="38"/>
      <c r="BJ49" s="38"/>
      <c r="BK49" s="38"/>
      <c r="BL49" s="38">
        <v>1.5549231644849175</v>
      </c>
      <c r="BM49" s="81">
        <f t="shared" si="4"/>
        <v>1.457322106300146</v>
      </c>
      <c r="BN49" s="82">
        <f t="shared" si="5"/>
        <v>0.13499945266217281</v>
      </c>
      <c r="BO49" s="15">
        <f t="shared" si="3"/>
        <v>9.2635287750427286E-2</v>
      </c>
      <c r="BP49" s="90" t="s">
        <v>14</v>
      </c>
      <c r="BQ49" s="38"/>
    </row>
    <row r="50" spans="27:69" ht="15" thickBot="1" x14ac:dyDescent="0.35">
      <c r="AA50" s="36" t="s">
        <v>15</v>
      </c>
      <c r="AB50" s="66">
        <v>1.3323102966731477</v>
      </c>
      <c r="AC50" s="38">
        <v>1.1024785510009532</v>
      </c>
      <c r="AD50" s="38">
        <v>1.1225393837038673</v>
      </c>
      <c r="AE50" s="38">
        <v>1.0808474630392437</v>
      </c>
      <c r="AF50" s="38">
        <v>1.2298370957412745</v>
      </c>
      <c r="AG50" s="38">
        <v>1.1615910591342073</v>
      </c>
      <c r="AH50" s="38">
        <v>0.9980566378868595</v>
      </c>
      <c r="AI50" s="66">
        <v>0.94710800310800325</v>
      </c>
      <c r="AJ50" s="38">
        <v>1.2198179979777548</v>
      </c>
      <c r="AK50" s="38">
        <v>1.0718360071301245</v>
      </c>
      <c r="AL50" s="38">
        <v>1.173147123839849</v>
      </c>
      <c r="AM50" s="38">
        <v>1.142201411938254</v>
      </c>
      <c r="AN50" s="66"/>
      <c r="AO50" s="38"/>
      <c r="AP50" s="38">
        <v>1.0812179350149638</v>
      </c>
      <c r="AQ50" s="38"/>
      <c r="AR50" s="38"/>
      <c r="AS50" s="66">
        <v>1.1190409683426443</v>
      </c>
      <c r="AT50" s="38"/>
      <c r="AU50" s="38"/>
      <c r="AV50" s="38"/>
      <c r="AW50" s="38">
        <v>1.2846625088464261</v>
      </c>
      <c r="AX50" s="66">
        <v>0.93035790194971235</v>
      </c>
      <c r="AY50" s="38">
        <v>1.1036908380373425</v>
      </c>
      <c r="AZ50" s="38">
        <v>1.0545217613180724</v>
      </c>
      <c r="BA50" s="38"/>
      <c r="BB50" s="123">
        <v>1.2371032523510972</v>
      </c>
      <c r="BC50" s="38">
        <v>1.169217963705572</v>
      </c>
      <c r="BD50" s="38">
        <v>1.0939367076087871</v>
      </c>
      <c r="BE50" s="38"/>
      <c r="BF50" s="38">
        <v>1.0221492877492877</v>
      </c>
      <c r="BG50" s="38">
        <v>1.1916126399782383</v>
      </c>
      <c r="BH50" s="66"/>
      <c r="BI50" s="38"/>
      <c r="BJ50" s="38"/>
      <c r="BK50" s="38"/>
      <c r="BL50" s="38">
        <v>1.3829716785672654</v>
      </c>
      <c r="BM50" s="81">
        <f t="shared" si="4"/>
        <v>1.130858469850788</v>
      </c>
      <c r="BN50" s="82">
        <f t="shared" si="5"/>
        <v>0.11201273336576976</v>
      </c>
      <c r="BO50" s="15">
        <f t="shared" si="3"/>
        <v>9.9051062844804416E-2</v>
      </c>
      <c r="BP50" s="90" t="s">
        <v>15</v>
      </c>
      <c r="BQ50" s="38"/>
    </row>
    <row r="51" spans="27:69" ht="15" thickBot="1" x14ac:dyDescent="0.35">
      <c r="AA51" s="36" t="s">
        <v>34</v>
      </c>
      <c r="AB51" s="66">
        <v>1.283335926193069</v>
      </c>
      <c r="AC51" s="38">
        <v>1.2983385537246352</v>
      </c>
      <c r="AD51" s="38">
        <v>1.3048692907622985</v>
      </c>
      <c r="AE51" s="38">
        <v>1.4913183634288087</v>
      </c>
      <c r="AF51" s="38">
        <v>1.4662393162393164</v>
      </c>
      <c r="AG51" s="38">
        <v>1.3646450137773347</v>
      </c>
      <c r="AH51" s="38">
        <v>1.0785234711576122</v>
      </c>
      <c r="AI51" s="66">
        <v>1.6786923783287426</v>
      </c>
      <c r="AJ51" s="38">
        <v>1.6890496344747976</v>
      </c>
      <c r="AK51" s="38">
        <v>1.2711675579322637</v>
      </c>
      <c r="AL51" s="38">
        <v>1.3381552731595425</v>
      </c>
      <c r="AM51" s="38">
        <v>1.3770971610779861</v>
      </c>
      <c r="AN51" s="66"/>
      <c r="AO51" s="38"/>
      <c r="AP51" s="38">
        <v>1.3520322825018938</v>
      </c>
      <c r="AQ51" s="38"/>
      <c r="AR51" s="38"/>
      <c r="AS51" s="66">
        <v>1.3028223173474571</v>
      </c>
      <c r="AT51" s="38"/>
      <c r="AU51" s="38"/>
      <c r="AV51" s="38"/>
      <c r="AW51" s="38">
        <v>1.3867722352749445</v>
      </c>
      <c r="AX51" s="66">
        <v>1.97516914698628</v>
      </c>
      <c r="AY51" s="38">
        <v>1.2104262485824739</v>
      </c>
      <c r="AZ51" s="38">
        <v>1.2709294760254801</v>
      </c>
      <c r="BA51" s="38"/>
      <c r="BB51" s="123">
        <v>1.2495622306034482</v>
      </c>
      <c r="BC51" s="38">
        <v>1.3511329158866436</v>
      </c>
      <c r="BD51" s="38">
        <v>1.3518282179579348</v>
      </c>
      <c r="BE51" s="38"/>
      <c r="BF51" s="38">
        <v>1.5390112284229933</v>
      </c>
      <c r="BG51" s="38">
        <v>1.4654273488907268</v>
      </c>
      <c r="BH51" s="66"/>
      <c r="BI51" s="38"/>
      <c r="BJ51" s="38"/>
      <c r="BK51" s="38"/>
      <c r="BL51" s="38">
        <v>1.3320621857677135</v>
      </c>
      <c r="BM51" s="81">
        <f t="shared" si="4"/>
        <v>1.4200786964247838</v>
      </c>
      <c r="BN51" s="82">
        <f t="shared" si="5"/>
        <v>0.1919266704884342</v>
      </c>
      <c r="BO51" s="15">
        <f t="shared" si="3"/>
        <v>0.13515213697074135</v>
      </c>
      <c r="BP51" s="90" t="s">
        <v>34</v>
      </c>
      <c r="BQ51" s="38"/>
    </row>
    <row r="52" spans="27:69" ht="15" thickBot="1" x14ac:dyDescent="0.35">
      <c r="AA52" s="36" t="s">
        <v>35</v>
      </c>
      <c r="AB52" s="66">
        <v>1.2121331958288482</v>
      </c>
      <c r="AC52" s="38">
        <v>1.0356388323499857</v>
      </c>
      <c r="AD52" s="38">
        <v>1.1023677922254222</v>
      </c>
      <c r="AE52" s="38">
        <v>1.0444982160778935</v>
      </c>
      <c r="AF52" s="38">
        <v>1.1175555555555554</v>
      </c>
      <c r="AG52" s="38">
        <v>1.0722367383159139</v>
      </c>
      <c r="AH52" s="38">
        <v>0.87388769831820856</v>
      </c>
      <c r="AI52" s="66">
        <v>0.85710437710437726</v>
      </c>
      <c r="AJ52" s="38">
        <v>1.0798272386985315</v>
      </c>
      <c r="AK52" s="38">
        <v>0.97058823529411764</v>
      </c>
      <c r="AL52" s="38">
        <v>0.88791990980344215</v>
      </c>
      <c r="AM52" s="38">
        <v>0.97013941395164738</v>
      </c>
      <c r="AN52" s="66"/>
      <c r="AO52" s="38"/>
      <c r="AP52" s="38">
        <v>0.93421767213986107</v>
      </c>
      <c r="AQ52" s="38"/>
      <c r="AR52" s="38"/>
      <c r="AS52" s="66">
        <v>1.110604549082203</v>
      </c>
      <c r="AT52" s="38"/>
      <c r="AU52" s="38"/>
      <c r="AV52" s="38"/>
      <c r="AW52" s="38">
        <v>1.0427501326963904</v>
      </c>
      <c r="AX52" s="66">
        <v>1.1004947497452409</v>
      </c>
      <c r="AY52" s="38">
        <v>1.0263803066234678</v>
      </c>
      <c r="AZ52" s="38">
        <v>1.1284922523734382</v>
      </c>
      <c r="BA52" s="38"/>
      <c r="BB52" s="123">
        <v>1.0470575662581934</v>
      </c>
      <c r="BC52" s="38">
        <v>1.0581134328648811</v>
      </c>
      <c r="BD52" s="38">
        <v>1.0092321246066662</v>
      </c>
      <c r="BE52" s="38"/>
      <c r="BF52" s="38">
        <v>1.1444763532763533</v>
      </c>
      <c r="BG52" s="38">
        <v>1.0807498753230267</v>
      </c>
      <c r="BH52" s="66"/>
      <c r="BI52" s="38"/>
      <c r="BJ52" s="38"/>
      <c r="BK52" s="38"/>
      <c r="BL52" s="38">
        <v>1.0999542523292618</v>
      </c>
      <c r="BM52" s="81">
        <f t="shared" si="4"/>
        <v>1.0322413201277119</v>
      </c>
      <c r="BN52" s="82">
        <f t="shared" si="5"/>
        <v>8.1238180038834137E-2</v>
      </c>
      <c r="BO52" s="15">
        <f t="shared" si="3"/>
        <v>7.8700763527644019E-2</v>
      </c>
      <c r="BP52" s="90" t="s">
        <v>35</v>
      </c>
      <c r="BQ52" s="38"/>
    </row>
    <row r="53" spans="27:69" ht="15" thickBot="1" x14ac:dyDescent="0.35">
      <c r="AA53" s="36" t="s">
        <v>36</v>
      </c>
      <c r="AB53" s="66">
        <v>1.289030682119235</v>
      </c>
      <c r="AC53" s="38">
        <v>1.2782444026485968</v>
      </c>
      <c r="AD53" s="38">
        <v>1.259611019434616</v>
      </c>
      <c r="AE53" s="38">
        <v>1.2699347145175288</v>
      </c>
      <c r="AF53" s="38">
        <v>1.1726000816993465</v>
      </c>
      <c r="AG53" s="38">
        <v>1.3170959869848158</v>
      </c>
      <c r="AH53" s="38">
        <v>1.3049700683684262</v>
      </c>
      <c r="AI53" s="66">
        <v>1.4819932659932662</v>
      </c>
      <c r="AJ53" s="38">
        <v>1.3319548099965766</v>
      </c>
      <c r="AK53" s="38">
        <v>1.4015837104072397</v>
      </c>
      <c r="AL53" s="38">
        <v>1.2670497864595611</v>
      </c>
      <c r="AM53" s="38">
        <v>1.1370838483004144</v>
      </c>
      <c r="AN53" s="66"/>
      <c r="AO53" s="38"/>
      <c r="AP53" s="38">
        <v>1.2384922331480692</v>
      </c>
      <c r="AQ53" s="38"/>
      <c r="AR53" s="38"/>
      <c r="AS53" s="66">
        <v>1.3671948861194672</v>
      </c>
      <c r="AT53" s="38"/>
      <c r="AU53" s="38"/>
      <c r="AV53" s="38"/>
      <c r="AW53" s="38">
        <v>1.2351764762224029</v>
      </c>
      <c r="AX53" s="66">
        <v>1.1435313509268099</v>
      </c>
      <c r="AY53" s="38">
        <v>1.4053046750615141</v>
      </c>
      <c r="AZ53" s="38">
        <v>1.354709153207367</v>
      </c>
      <c r="BA53" s="38"/>
      <c r="BB53" s="123">
        <v>1.3894329798596277</v>
      </c>
      <c r="BC53" s="38">
        <v>1.3287583857624528</v>
      </c>
      <c r="BD53" s="38">
        <v>1.2516973044788275</v>
      </c>
      <c r="BE53" s="38"/>
      <c r="BF53" s="38">
        <v>1.3011673347956532</v>
      </c>
      <c r="BG53" s="38">
        <v>1.3248175182481756</v>
      </c>
      <c r="BH53" s="66"/>
      <c r="BI53" s="38"/>
      <c r="BJ53" s="38"/>
      <c r="BK53" s="38"/>
      <c r="BL53" s="38">
        <v>1.2717649443336625</v>
      </c>
      <c r="BM53" s="81">
        <f t="shared" si="4"/>
        <v>1.3077478037247698</v>
      </c>
      <c r="BN53" s="82">
        <f t="shared" si="5"/>
        <v>8.9016458809322796E-2</v>
      </c>
      <c r="BO53" s="15">
        <f t="shared" si="3"/>
        <v>6.8068520976126451E-2</v>
      </c>
      <c r="BP53" s="90" t="s">
        <v>36</v>
      </c>
      <c r="BQ53" s="38"/>
    </row>
    <row r="54" spans="27:69" ht="15" thickBot="1" x14ac:dyDescent="0.35">
      <c r="AA54" s="36" t="s">
        <v>37</v>
      </c>
      <c r="AB54" s="66">
        <v>1</v>
      </c>
      <c r="AC54" s="38">
        <v>1</v>
      </c>
      <c r="AD54" s="38">
        <v>1</v>
      </c>
      <c r="AE54" s="38">
        <v>1</v>
      </c>
      <c r="AF54" s="38">
        <v>1</v>
      </c>
      <c r="AG54" s="38">
        <v>1</v>
      </c>
      <c r="AH54" s="38">
        <v>1</v>
      </c>
      <c r="AI54" s="66">
        <v>1</v>
      </c>
      <c r="AJ54" s="38">
        <v>1</v>
      </c>
      <c r="AK54" s="38">
        <v>1</v>
      </c>
      <c r="AL54" s="38">
        <v>1</v>
      </c>
      <c r="AM54" s="38">
        <v>1</v>
      </c>
      <c r="AN54" s="66"/>
      <c r="AO54" s="38"/>
      <c r="AP54" s="38">
        <v>1</v>
      </c>
      <c r="AQ54" s="38"/>
      <c r="AR54" s="38"/>
      <c r="AS54" s="66">
        <v>1</v>
      </c>
      <c r="AT54" s="38"/>
      <c r="AU54" s="38"/>
      <c r="AV54" s="38"/>
      <c r="AW54" s="38">
        <v>1</v>
      </c>
      <c r="AX54" s="66">
        <v>1</v>
      </c>
      <c r="AY54" s="38">
        <v>1</v>
      </c>
      <c r="AZ54" s="38">
        <v>1</v>
      </c>
      <c r="BA54" s="38"/>
      <c r="BB54" s="123">
        <v>1</v>
      </c>
      <c r="BC54" s="38">
        <v>1</v>
      </c>
      <c r="BD54" s="38">
        <v>1</v>
      </c>
      <c r="BE54" s="38"/>
      <c r="BF54" s="38">
        <v>1</v>
      </c>
      <c r="BG54" s="38">
        <v>1</v>
      </c>
      <c r="BH54" s="66"/>
      <c r="BI54" s="38"/>
      <c r="BJ54" s="38"/>
      <c r="BK54" s="38"/>
      <c r="BL54" s="38">
        <v>1</v>
      </c>
      <c r="BM54" s="81">
        <f t="shared" si="4"/>
        <v>1</v>
      </c>
      <c r="BN54" s="82">
        <f t="shared" si="5"/>
        <v>0</v>
      </c>
      <c r="BO54" s="15"/>
      <c r="BP54" s="90" t="s">
        <v>37</v>
      </c>
      <c r="BQ54" s="38"/>
    </row>
    <row r="55" spans="27:69" ht="15" thickBot="1" x14ac:dyDescent="0.35">
      <c r="AA55" s="36" t="s">
        <v>17</v>
      </c>
      <c r="AB55" s="66">
        <v>1.8094847183632228</v>
      </c>
      <c r="AC55" s="38">
        <v>1.6093522653153378</v>
      </c>
      <c r="AD55" s="38">
        <v>1.6066377777051857</v>
      </c>
      <c r="AE55" s="38">
        <v>1.4678125020590775</v>
      </c>
      <c r="AF55" s="38">
        <v>1.3145505249343832</v>
      </c>
      <c r="AG55" s="38">
        <v>1.5024183619628304</v>
      </c>
      <c r="AH55" s="38">
        <v>1.2647988586135512</v>
      </c>
      <c r="AI55" s="66">
        <v>1.3074012855831041</v>
      </c>
      <c r="AJ55" s="38">
        <v>1.9459484417083488</v>
      </c>
      <c r="AK55" s="38">
        <v>1.3499331550802136</v>
      </c>
      <c r="AL55" s="38">
        <v>1.4362348686523685</v>
      </c>
      <c r="AM55" s="38">
        <v>1.4063177328931853</v>
      </c>
      <c r="AN55" s="66"/>
      <c r="AO55" s="38"/>
      <c r="AP55" s="38">
        <v>1.5772747387922563</v>
      </c>
      <c r="AQ55" s="38"/>
      <c r="AR55" s="38"/>
      <c r="AS55" s="66">
        <v>1.428237684103606</v>
      </c>
      <c r="AT55" s="38"/>
      <c r="AU55" s="38"/>
      <c r="AV55" s="38"/>
      <c r="AW55" s="38">
        <v>1.4909429196148465</v>
      </c>
      <c r="AX55" s="66">
        <v>2.1493452861356044</v>
      </c>
      <c r="AY55" s="38">
        <v>1.6719686015286095</v>
      </c>
      <c r="AZ55" s="38">
        <v>2.03892738799534</v>
      </c>
      <c r="BA55" s="38"/>
      <c r="BB55" s="123">
        <v>1.5521955818965518</v>
      </c>
      <c r="BC55" s="38">
        <v>1.3666447347942892</v>
      </c>
      <c r="BD55" s="38">
        <v>1.6339787301699469</v>
      </c>
      <c r="BE55" s="38"/>
      <c r="BF55" s="38">
        <v>1.4012894619831036</v>
      </c>
      <c r="BG55" s="38">
        <v>1.5705558326154963</v>
      </c>
      <c r="BH55" s="66"/>
      <c r="BI55" s="38"/>
      <c r="BJ55" s="38"/>
      <c r="BK55" s="38"/>
      <c r="BL55" s="38">
        <v>1.294473534433694</v>
      </c>
      <c r="BM55" s="81">
        <f t="shared" si="4"/>
        <v>1.5659805869400334</v>
      </c>
      <c r="BN55" s="82">
        <f t="shared" si="5"/>
        <v>0.24800475050070822</v>
      </c>
      <c r="BO55" s="15">
        <f t="shared" si="3"/>
        <v>0.15837025859006076</v>
      </c>
      <c r="BP55" s="90" t="s">
        <v>17</v>
      </c>
      <c r="BQ55" s="38"/>
    </row>
    <row r="56" spans="27:69" ht="15" thickBot="1" x14ac:dyDescent="0.35">
      <c r="AA56" s="36" t="s">
        <v>18</v>
      </c>
      <c r="AB56" s="66">
        <v>1.2369781727233131</v>
      </c>
      <c r="AC56" s="38">
        <v>1.1801587097106638</v>
      </c>
      <c r="AD56" s="38">
        <v>1.0607182568142244</v>
      </c>
      <c r="AE56" s="38">
        <v>1.1994900077091855</v>
      </c>
      <c r="AF56" s="38">
        <v>1.2420236915964997</v>
      </c>
      <c r="AG56" s="38">
        <v>1.232695720765135</v>
      </c>
      <c r="AH56" s="38">
        <v>1.0219968956971892</v>
      </c>
      <c r="AI56" s="66">
        <v>0.87747035573122534</v>
      </c>
      <c r="AJ56" s="38">
        <v>1.3578692772818888</v>
      </c>
      <c r="AK56" s="38">
        <v>1.1629901960784315</v>
      </c>
      <c r="AL56" s="38">
        <v>1.0486436556773571</v>
      </c>
      <c r="AM56" s="38">
        <v>1.0685308352449179</v>
      </c>
      <c r="AN56" s="66"/>
      <c r="AO56" s="38"/>
      <c r="AP56" s="38">
        <v>1.014738338167154</v>
      </c>
      <c r="AQ56" s="38"/>
      <c r="AR56" s="38"/>
      <c r="AS56" s="66">
        <v>1.2148443735035914</v>
      </c>
      <c r="AT56" s="38"/>
      <c r="AU56" s="38"/>
      <c r="AV56" s="38"/>
      <c r="AW56" s="38">
        <v>1.260100185774947</v>
      </c>
      <c r="AX56" s="66">
        <v>0.89885986028857967</v>
      </c>
      <c r="AY56" s="38">
        <v>1.5637596446107085</v>
      </c>
      <c r="AZ56" s="38">
        <v>1.0255872157694597</v>
      </c>
      <c r="BA56" s="38"/>
      <c r="BB56" s="123">
        <v>1.2265023867198634</v>
      </c>
      <c r="BC56" s="38">
        <v>1.0484660622157491</v>
      </c>
      <c r="BD56" s="38">
        <v>1.3042677792026947</v>
      </c>
      <c r="BE56" s="38"/>
      <c r="BF56" s="38">
        <v>1.0279555499783886</v>
      </c>
      <c r="BG56" s="38">
        <v>1.199174560335083</v>
      </c>
      <c r="BH56" s="66"/>
      <c r="BI56" s="38"/>
      <c r="BJ56" s="38"/>
      <c r="BK56" s="38"/>
      <c r="BL56" s="38">
        <v>1.3463043065831912</v>
      </c>
      <c r="BM56" s="81">
        <f t="shared" si="4"/>
        <v>1.1556508578331315</v>
      </c>
      <c r="BN56" s="82">
        <f t="shared" si="5"/>
        <v>0.17391621698674231</v>
      </c>
      <c r="BO56" s="15">
        <f t="shared" si="3"/>
        <v>0.15049200700014076</v>
      </c>
      <c r="BP56" s="90" t="s">
        <v>18</v>
      </c>
      <c r="BQ56" s="38"/>
    </row>
    <row r="57" spans="27:69" ht="15" thickBot="1" x14ac:dyDescent="0.35">
      <c r="AA57" s="36" t="s">
        <v>19</v>
      </c>
      <c r="AB57" s="66">
        <v>1.716987274679582</v>
      </c>
      <c r="AC57" s="38">
        <v>1.6039335708193263</v>
      </c>
      <c r="AD57" s="38">
        <v>1.9123141338471836</v>
      </c>
      <c r="AE57" s="38">
        <v>1.5029175184254016</v>
      </c>
      <c r="AF57" s="38">
        <v>1.639552577052577</v>
      </c>
      <c r="AG57" s="38">
        <v>1.5292841648590021</v>
      </c>
      <c r="AH57" s="38">
        <v>1.3975472216820772</v>
      </c>
      <c r="AI57" s="66">
        <v>1.4255411255411259</v>
      </c>
      <c r="AJ57" s="38">
        <v>2.0065777012483856</v>
      </c>
      <c r="AK57" s="38">
        <v>1.6179667519181584</v>
      </c>
      <c r="AL57" s="38">
        <v>1.4711298343657258</v>
      </c>
      <c r="AM57" s="38">
        <v>1.9208650776399938</v>
      </c>
      <c r="AN57" s="66"/>
      <c r="AO57" s="38"/>
      <c r="AP57" s="38">
        <v>1.9234715690466013</v>
      </c>
      <c r="AQ57" s="38"/>
      <c r="AR57" s="38"/>
      <c r="AS57" s="66">
        <v>1.8377094972067041</v>
      </c>
      <c r="AT57" s="38"/>
      <c r="AU57" s="38"/>
      <c r="AV57" s="38"/>
      <c r="AW57" s="38">
        <v>1.6924638279468429</v>
      </c>
      <c r="AX57" s="66">
        <v>1.4375698127018133</v>
      </c>
      <c r="AY57" s="38">
        <v>1.7819976526528034</v>
      </c>
      <c r="AZ57" s="38">
        <v>1.741579791499599</v>
      </c>
      <c r="BA57" s="38"/>
      <c r="BB57" s="123">
        <v>1.5908405172413793</v>
      </c>
      <c r="BC57" s="38">
        <v>1.30632099459789</v>
      </c>
      <c r="BD57" s="38">
        <v>1.5245039647488154</v>
      </c>
      <c r="BE57" s="38"/>
      <c r="BF57" s="38">
        <v>1.2026030773622294</v>
      </c>
      <c r="BG57" s="38">
        <v>1.5348982182527091</v>
      </c>
      <c r="BH57" s="66"/>
      <c r="BI57" s="38"/>
      <c r="BJ57" s="38"/>
      <c r="BK57" s="38"/>
      <c r="BL57" s="38">
        <v>2.252142152229875</v>
      </c>
      <c r="BM57" s="81">
        <f t="shared" si="4"/>
        <v>1.6628342097765092</v>
      </c>
      <c r="BN57" s="82">
        <f t="shared" si="5"/>
        <v>0.26315185963898341</v>
      </c>
      <c r="BO57" s="15">
        <f t="shared" si="3"/>
        <v>0.15825501910641587</v>
      </c>
      <c r="BP57" s="90" t="s">
        <v>19</v>
      </c>
      <c r="BQ57" s="38"/>
    </row>
    <row r="58" spans="27:69" ht="15" thickBot="1" x14ac:dyDescent="0.35">
      <c r="AA58" s="36" t="s">
        <v>20</v>
      </c>
      <c r="AB58" s="66">
        <v>1.1960379967939363</v>
      </c>
      <c r="AC58" s="38">
        <v>1.1325071496663488</v>
      </c>
      <c r="AD58" s="38">
        <v>1.0961198929683875</v>
      </c>
      <c r="AE58" s="38">
        <v>1.3780142646892335</v>
      </c>
      <c r="AF58" s="38">
        <v>1.1298876503892428</v>
      </c>
      <c r="AG58" s="38">
        <v>1.1968310855418276</v>
      </c>
      <c r="AH58" s="38">
        <v>1.0275793056106119</v>
      </c>
      <c r="AI58" s="66">
        <v>1.1361616161616164</v>
      </c>
      <c r="AJ58" s="38">
        <v>1.2818604651162786</v>
      </c>
      <c r="AK58" s="38">
        <v>1.134848484848485</v>
      </c>
      <c r="AL58" s="38">
        <v>1.1481949736703991</v>
      </c>
      <c r="AM58" s="38">
        <v>1.2332134766345293</v>
      </c>
      <c r="AN58" s="66"/>
      <c r="AO58" s="38"/>
      <c r="AP58" s="38">
        <v>1.1280261329628047</v>
      </c>
      <c r="AQ58" s="38"/>
      <c r="AR58" s="38"/>
      <c r="AS58" s="66">
        <v>1.3292364990689014</v>
      </c>
      <c r="AT58" s="38"/>
      <c r="AU58" s="38"/>
      <c r="AV58" s="38"/>
      <c r="AW58" s="38">
        <v>1.2192807855626329</v>
      </c>
      <c r="AX58" s="66">
        <v>0.93183779256787203</v>
      </c>
      <c r="AY58" s="38">
        <v>1.3821826602981617</v>
      </c>
      <c r="AZ58" s="38">
        <v>1.0387202012101773</v>
      </c>
      <c r="BA58" s="38"/>
      <c r="BB58" s="123">
        <v>1.3289576802507839</v>
      </c>
      <c r="BC58" s="38">
        <v>1.0206399724323567</v>
      </c>
      <c r="BD58" s="38">
        <v>1.3503084975810049</v>
      </c>
      <c r="BE58" s="38"/>
      <c r="BF58" s="38">
        <v>1.1327040429813677</v>
      </c>
      <c r="BG58" s="38">
        <v>1.3219740450924895</v>
      </c>
      <c r="BH58" s="66"/>
      <c r="BI58" s="38"/>
      <c r="BJ58" s="38"/>
      <c r="BK58" s="38"/>
      <c r="BL58" s="38">
        <v>1.3521352684500096</v>
      </c>
      <c r="BM58" s="81">
        <f t="shared" si="4"/>
        <v>1.2041342702876394</v>
      </c>
      <c r="BN58" s="82">
        <f t="shared" si="5"/>
        <v>0.12966666489279424</v>
      </c>
      <c r="BO58" s="15">
        <f t="shared" si="3"/>
        <v>0.10768455652526185</v>
      </c>
      <c r="BP58" s="90" t="s">
        <v>20</v>
      </c>
      <c r="BQ58" s="38"/>
    </row>
    <row r="59" spans="27:69" ht="15" thickBot="1" x14ac:dyDescent="0.35">
      <c r="AA59" s="36" t="s">
        <v>21</v>
      </c>
      <c r="AB59" s="66">
        <v>1.4600839216223831</v>
      </c>
      <c r="AC59" s="38">
        <v>1.4847222919070788</v>
      </c>
      <c r="AD59" s="38">
        <v>1.7701826779531358</v>
      </c>
      <c r="AE59" s="38">
        <v>1.5692267856922677</v>
      </c>
      <c r="AF59" s="38">
        <v>1.5990649740649738</v>
      </c>
      <c r="AG59" s="38">
        <v>1.5537527114967462</v>
      </c>
      <c r="AH59" s="38">
        <v>1.4235936470870003</v>
      </c>
      <c r="AI59" s="66">
        <v>1.3689466089466089</v>
      </c>
      <c r="AJ59" s="38">
        <v>2.0096100403406543</v>
      </c>
      <c r="AK59" s="38">
        <v>1.4932005060088551</v>
      </c>
      <c r="AL59" s="38">
        <v>1.8093032906712441</v>
      </c>
      <c r="AM59" s="38">
        <v>1.8668474721106301</v>
      </c>
      <c r="AN59" s="66"/>
      <c r="AO59" s="38"/>
      <c r="AP59" s="38">
        <v>1.7204645860054155</v>
      </c>
      <c r="AQ59" s="38"/>
      <c r="AR59" s="38"/>
      <c r="AS59" s="66">
        <v>1.5301905563633582</v>
      </c>
      <c r="AT59" s="38"/>
      <c r="AU59" s="38"/>
      <c r="AV59" s="38"/>
      <c r="AW59" s="38">
        <v>2.1635933312449969</v>
      </c>
      <c r="AX59" s="66">
        <v>1.5108943938167734</v>
      </c>
      <c r="AY59" s="38">
        <v>1.683444934524762</v>
      </c>
      <c r="AZ59" s="38">
        <v>1.744829451147871</v>
      </c>
      <c r="BA59" s="38"/>
      <c r="BB59" s="123">
        <v>1.8859472962382444</v>
      </c>
      <c r="BC59" s="38">
        <v>1.4220771758352719</v>
      </c>
      <c r="BD59" s="38">
        <v>1.5351153612551878</v>
      </c>
      <c r="BE59" s="38"/>
      <c r="BF59" s="38">
        <v>1.6725618131868132</v>
      </c>
      <c r="BG59" s="38">
        <v>1.7997671993597986</v>
      </c>
      <c r="BH59" s="66"/>
      <c r="BI59" s="38"/>
      <c r="BJ59" s="38"/>
      <c r="BK59" s="38"/>
      <c r="BL59" s="38">
        <v>2.2280693738806243</v>
      </c>
      <c r="BM59" s="81">
        <f t="shared" si="4"/>
        <v>1.7320507877021831</v>
      </c>
      <c r="BN59" s="82">
        <f t="shared" si="5"/>
        <v>0.24026067894356104</v>
      </c>
      <c r="BO59" s="15">
        <f t="shared" si="3"/>
        <v>0.13871456925480904</v>
      </c>
      <c r="BP59" s="90" t="s">
        <v>21</v>
      </c>
      <c r="BQ59" s="38"/>
    </row>
    <row r="60" spans="27:69" ht="15" thickBot="1" x14ac:dyDescent="0.35">
      <c r="AA60" s="36" t="s">
        <v>22</v>
      </c>
      <c r="AB60" s="66">
        <v>1.3226342512056795</v>
      </c>
      <c r="AC60" s="38">
        <v>1.3369467520087157</v>
      </c>
      <c r="AD60" s="38">
        <v>1.1796024420958662</v>
      </c>
      <c r="AE60" s="38">
        <v>1.2047569705208521</v>
      </c>
      <c r="AF60" s="38">
        <v>1.3061031879194631</v>
      </c>
      <c r="AG60" s="38">
        <v>1.3303476230743776</v>
      </c>
      <c r="AH60" s="38">
        <v>1.0059344519995146</v>
      </c>
      <c r="AI60" s="66">
        <v>1.008457455915083</v>
      </c>
      <c r="AJ60" s="38">
        <v>1.1577618147448014</v>
      </c>
      <c r="AK60" s="38">
        <v>1.0925490196078431</v>
      </c>
      <c r="AL60" s="38">
        <v>1.2081325801628175</v>
      </c>
      <c r="AM60" s="38">
        <v>1.2857215207712194</v>
      </c>
      <c r="AN60" s="66"/>
      <c r="AO60" s="38"/>
      <c r="AP60" s="38">
        <v>1.2787737170320355</v>
      </c>
      <c r="AQ60" s="38"/>
      <c r="AR60" s="38"/>
      <c r="AS60" s="66">
        <v>1.1850198698381618</v>
      </c>
      <c r="AT60" s="38"/>
      <c r="AU60" s="38"/>
      <c r="AV60" s="38"/>
      <c r="AW60" s="38">
        <v>1.3437813622314267</v>
      </c>
      <c r="AX60" s="66">
        <v>0.96818386692149405</v>
      </c>
      <c r="AY60" s="38">
        <v>1.3704813232283797</v>
      </c>
      <c r="AZ60" s="38">
        <v>1.061404513689999</v>
      </c>
      <c r="BA60" s="38"/>
      <c r="BB60" s="123">
        <v>1.2752733876117497</v>
      </c>
      <c r="BC60" s="38">
        <v>1.1879619100586114</v>
      </c>
      <c r="BD60" s="38">
        <v>1.1498859491343185</v>
      </c>
      <c r="BE60" s="38"/>
      <c r="BF60" s="38">
        <v>1.1074735042735042</v>
      </c>
      <c r="BG60" s="38">
        <v>1.328900938477581</v>
      </c>
      <c r="BH60" s="66"/>
      <c r="BI60" s="38"/>
      <c r="BJ60" s="38"/>
      <c r="BK60" s="38"/>
      <c r="BL60" s="38">
        <v>1.3314029595902106</v>
      </c>
      <c r="BM60" s="81">
        <f t="shared" si="4"/>
        <v>1.1965391584287786</v>
      </c>
      <c r="BN60" s="82">
        <f t="shared" si="5"/>
        <v>0.1180998772330696</v>
      </c>
      <c r="BO60" s="15">
        <f t="shared" si="3"/>
        <v>9.8701222104716629E-2</v>
      </c>
      <c r="BP60" s="90" t="s">
        <v>22</v>
      </c>
      <c r="BQ60" s="38"/>
    </row>
    <row r="61" spans="27:69" ht="15" thickBot="1" x14ac:dyDescent="0.35">
      <c r="AA61" s="36" t="s">
        <v>23</v>
      </c>
      <c r="AB61" s="66">
        <v>1.5542452019724744</v>
      </c>
      <c r="AC61" s="38">
        <v>2.1118684461391801</v>
      </c>
      <c r="AD61" s="38">
        <v>2.1438109497025852</v>
      </c>
      <c r="AE61" s="38">
        <v>1.6105541718555414</v>
      </c>
      <c r="AF61" s="38">
        <v>1.8999724061810153</v>
      </c>
      <c r="AG61" s="38">
        <v>1.5048156182212584</v>
      </c>
      <c r="AH61" s="38">
        <v>1.3896810071253218</v>
      </c>
      <c r="AI61" s="66">
        <v>1.7391245791245793</v>
      </c>
      <c r="AJ61" s="38">
        <v>1.6362169430748543</v>
      </c>
      <c r="AK61" s="38">
        <v>1.6658760278304867</v>
      </c>
      <c r="AL61" s="38">
        <v>1.6006111650805925</v>
      </c>
      <c r="AM61" s="38">
        <v>1.662520386204597</v>
      </c>
      <c r="AN61" s="66"/>
      <c r="AO61" s="38"/>
      <c r="AP61" s="38">
        <v>1.5489750455660316</v>
      </c>
      <c r="AQ61" s="38"/>
      <c r="AR61" s="38"/>
      <c r="AS61" s="66">
        <v>1.59041095890411</v>
      </c>
      <c r="AT61" s="38"/>
      <c r="AU61" s="38"/>
      <c r="AV61" s="38"/>
      <c r="AW61" s="38">
        <v>2.1784251621361364</v>
      </c>
      <c r="AX61" s="66">
        <v>1.6836531416558522</v>
      </c>
      <c r="AY61" s="38">
        <v>1.9000617044130084</v>
      </c>
      <c r="AZ61" s="38">
        <v>1.8040366647395609</v>
      </c>
      <c r="BA61" s="38"/>
      <c r="BB61" s="123">
        <v>1.7646147629310347</v>
      </c>
      <c r="BC61" s="38">
        <v>1.5229848314951495</v>
      </c>
      <c r="BD61" s="38">
        <v>1.6371527027748201</v>
      </c>
      <c r="BE61" s="38"/>
      <c r="BF61" s="38">
        <v>1.4393505799755797</v>
      </c>
      <c r="BG61" s="38">
        <v>2.0624499842374568</v>
      </c>
      <c r="BH61" s="66"/>
      <c r="BI61" s="38"/>
      <c r="BJ61" s="38"/>
      <c r="BK61" s="38"/>
      <c r="BL61" s="38">
        <v>2.3314389297173488</v>
      </c>
      <c r="BM61" s="81">
        <f t="shared" si="4"/>
        <v>1.7510531511683056</v>
      </c>
      <c r="BN61" s="82">
        <f t="shared" si="5"/>
        <v>0.23339489677283015</v>
      </c>
      <c r="BO61" s="15">
        <f t="shared" si="3"/>
        <v>0.1332882994540221</v>
      </c>
      <c r="BP61" s="90" t="s">
        <v>23</v>
      </c>
      <c r="BQ61" s="38"/>
    </row>
    <row r="62" spans="27:69" ht="15" thickBot="1" x14ac:dyDescent="0.35">
      <c r="AA62" s="36" t="s">
        <v>24</v>
      </c>
      <c r="AB62" s="66">
        <v>1.2731881679250097</v>
      </c>
      <c r="AC62" s="38">
        <v>1.3479002558827951</v>
      </c>
      <c r="AD62" s="38">
        <v>1.4167981763983866</v>
      </c>
      <c r="AE62" s="38">
        <v>1.3003320880033207</v>
      </c>
      <c r="AF62" s="38">
        <v>1.3337837837837838</v>
      </c>
      <c r="AG62" s="38">
        <v>1.255179418360969</v>
      </c>
      <c r="AH62" s="38">
        <v>1.1706458266296003</v>
      </c>
      <c r="AI62" s="66">
        <v>1.1017017633966788</v>
      </c>
      <c r="AJ62" s="38">
        <v>1.3577013232514177</v>
      </c>
      <c r="AK62" s="38">
        <v>1.3003472222222225</v>
      </c>
      <c r="AL62" s="38">
        <v>1.2498892396300603</v>
      </c>
      <c r="AM62" s="38">
        <v>1.5164920501404127</v>
      </c>
      <c r="AN62" s="66"/>
      <c r="AO62" s="38"/>
      <c r="AP62" s="38">
        <v>1.2574283882000856</v>
      </c>
      <c r="AQ62" s="38"/>
      <c r="AR62" s="38"/>
      <c r="AS62" s="66">
        <v>1.2853193572539308</v>
      </c>
      <c r="AT62" s="38"/>
      <c r="AU62" s="38"/>
      <c r="AV62" s="38"/>
      <c r="AW62" s="38">
        <v>1.5604127822340126</v>
      </c>
      <c r="AX62" s="66">
        <v>1.0779331043615288</v>
      </c>
      <c r="AY62" s="38">
        <v>1.3290300922800733</v>
      </c>
      <c r="AZ62" s="38">
        <v>1.2162332455034941</v>
      </c>
      <c r="BA62" s="38"/>
      <c r="BB62" s="123">
        <v>1.2328085089399743</v>
      </c>
      <c r="BC62" s="38">
        <v>1.1152513701090296</v>
      </c>
      <c r="BD62" s="38">
        <v>1.4568103942040052</v>
      </c>
      <c r="BE62" s="38"/>
      <c r="BF62" s="38">
        <v>1.0669880341880342</v>
      </c>
      <c r="BG62" s="38">
        <v>1.4034577685088636</v>
      </c>
      <c r="BH62" s="66"/>
      <c r="BI62" s="38"/>
      <c r="BJ62" s="38"/>
      <c r="BK62" s="38"/>
      <c r="BL62" s="38">
        <v>1.581509189016314</v>
      </c>
      <c r="BM62" s="81">
        <f t="shared" si="4"/>
        <v>1.3005478725553021</v>
      </c>
      <c r="BN62" s="82">
        <f t="shared" si="5"/>
        <v>0.15839717602335571</v>
      </c>
      <c r="BO62" s="15">
        <f t="shared" si="3"/>
        <v>0.12179265320863482</v>
      </c>
      <c r="BP62" s="90" t="s">
        <v>24</v>
      </c>
      <c r="BQ62" s="38"/>
    </row>
    <row r="63" spans="27:69" ht="15" thickBot="1" x14ac:dyDescent="0.35">
      <c r="AA63" s="36" t="s">
        <v>25</v>
      </c>
      <c r="AB63" s="66">
        <v>1.5296279273552003</v>
      </c>
      <c r="AC63" s="38">
        <v>1.9587225929456622</v>
      </c>
      <c r="AD63" s="38">
        <v>1.7371423946910531</v>
      </c>
      <c r="AE63" s="38">
        <v>2.0238740141137401</v>
      </c>
      <c r="AF63" s="38">
        <v>2.2360881162619575</v>
      </c>
      <c r="AG63" s="38">
        <v>1.735464440656957</v>
      </c>
      <c r="AH63" s="38">
        <v>1.4629349902836521</v>
      </c>
      <c r="AI63" s="66">
        <v>1.4589173789173788</v>
      </c>
      <c r="AJ63" s="38">
        <v>2.012483621203097</v>
      </c>
      <c r="AK63" s="38">
        <v>1.8051470588235297</v>
      </c>
      <c r="AL63" s="38">
        <v>1.7475106012966681</v>
      </c>
      <c r="AM63" s="38"/>
      <c r="AN63" s="66"/>
      <c r="AO63" s="38"/>
      <c r="AP63" s="38">
        <v>2.1178566338891271</v>
      </c>
      <c r="AQ63" s="38"/>
      <c r="AR63" s="38"/>
      <c r="AS63" s="66">
        <v>1.9322974860335196</v>
      </c>
      <c r="AT63" s="38"/>
      <c r="AU63" s="38"/>
      <c r="AV63" s="38"/>
      <c r="AW63" s="38">
        <v>2.4506536119738205</v>
      </c>
      <c r="AX63" s="66">
        <v>1.8862305847147678</v>
      </c>
      <c r="AY63" s="38">
        <v>1.4171394403593318</v>
      </c>
      <c r="AZ63" s="38">
        <v>1.40196471531676</v>
      </c>
      <c r="BA63" s="38"/>
      <c r="BB63" s="123">
        <v>1.4741379310344829</v>
      </c>
      <c r="BC63" s="38">
        <v>1.5110159083272501</v>
      </c>
      <c r="BD63" s="38">
        <v>1.3694932841413501</v>
      </c>
      <c r="BE63" s="38"/>
      <c r="BF63" s="38">
        <v>1.1886705886705884</v>
      </c>
      <c r="BG63" s="38">
        <v>1.5725755995828992</v>
      </c>
      <c r="BH63" s="66"/>
      <c r="BI63" s="38"/>
      <c r="BJ63" s="38"/>
      <c r="BK63" s="38"/>
      <c r="BL63" s="38">
        <v>2.363596708058278</v>
      </c>
      <c r="BM63" s="81">
        <f t="shared" si="4"/>
        <v>1.7318556970214281</v>
      </c>
      <c r="BN63" s="82">
        <f t="shared" si="5"/>
        <v>0.35902874323126499</v>
      </c>
      <c r="BO63" s="15">
        <f t="shared" si="3"/>
        <v>0.20730869428021564</v>
      </c>
      <c r="BP63" s="90" t="s">
        <v>25</v>
      </c>
      <c r="BQ63" s="38"/>
    </row>
    <row r="64" spans="27:69" ht="15" thickBot="1" x14ac:dyDescent="0.35">
      <c r="AA64" s="36" t="s">
        <v>26</v>
      </c>
      <c r="AB64" s="66">
        <v>1.5468286099865043</v>
      </c>
      <c r="AC64" s="38">
        <v>1.5727760774672617</v>
      </c>
      <c r="AD64" s="38">
        <v>1.4665965281430822</v>
      </c>
      <c r="AE64" s="38">
        <v>1.2713600755576371</v>
      </c>
      <c r="AF64" s="38">
        <v>1.3010133642588908</v>
      </c>
      <c r="AG64" s="38">
        <v>1.4817271572932651</v>
      </c>
      <c r="AH64" s="38">
        <v>1.1847260680733538</v>
      </c>
      <c r="AI64" s="66">
        <v>1.113412384716733</v>
      </c>
      <c r="AJ64" s="38">
        <v>1.44695652173913</v>
      </c>
      <c r="AK64" s="38">
        <v>1.4547213622291022</v>
      </c>
      <c r="AL64" s="38">
        <v>1.4964919916672828</v>
      </c>
      <c r="AM64" s="38">
        <v>1.6404664329510774</v>
      </c>
      <c r="AN64" s="66"/>
      <c r="AO64" s="38"/>
      <c r="AP64" s="38">
        <v>1.4951827952712848</v>
      </c>
      <c r="AQ64" s="38"/>
      <c r="AR64" s="38"/>
      <c r="AS64" s="66">
        <v>1.2678460583488518</v>
      </c>
      <c r="AT64" s="38"/>
      <c r="AU64" s="38"/>
      <c r="AV64" s="38"/>
      <c r="AW64" s="38">
        <v>1.4566562326424035</v>
      </c>
      <c r="AX64" s="66">
        <v>0.86610788157361118</v>
      </c>
      <c r="AY64" s="38">
        <v>1.2053525094521464</v>
      </c>
      <c r="AZ64" s="38">
        <v>1.2143963694685425</v>
      </c>
      <c r="BA64" s="38"/>
      <c r="BB64" s="123">
        <v>1.4005447796934865</v>
      </c>
      <c r="BC64" s="38">
        <v>1.1455007245586426</v>
      </c>
      <c r="BD64" s="38">
        <v>1.2682296199690963</v>
      </c>
      <c r="BE64" s="38"/>
      <c r="BF64" s="38">
        <v>1.0630503405881375</v>
      </c>
      <c r="BG64" s="38">
        <v>1.443691345151199</v>
      </c>
      <c r="BH64" s="66"/>
      <c r="BI64" s="38"/>
      <c r="BJ64" s="38"/>
      <c r="BK64" s="38"/>
      <c r="BL64" s="38">
        <v>1.4546524183639276</v>
      </c>
      <c r="BM64" s="81">
        <f t="shared" si="4"/>
        <v>1.3196035157873325</v>
      </c>
      <c r="BN64" s="82">
        <f t="shared" si="5"/>
        <v>0.19285189583905893</v>
      </c>
      <c r="BO64" s="15">
        <f t="shared" si="3"/>
        <v>0.14614381784516173</v>
      </c>
      <c r="BP64" s="90" t="s">
        <v>26</v>
      </c>
      <c r="BQ64" s="38"/>
    </row>
    <row r="65" spans="27:69" ht="15" thickBot="1" x14ac:dyDescent="0.35">
      <c r="AA65" s="36" t="s">
        <v>27</v>
      </c>
      <c r="AB65" s="66">
        <v>2.1573684300957026</v>
      </c>
      <c r="AC65" s="38">
        <v>2.2868922783603427</v>
      </c>
      <c r="AD65" s="38">
        <v>2.0148712626355967</v>
      </c>
      <c r="AE65" s="38">
        <v>2.7678497301784977</v>
      </c>
      <c r="AF65" s="38">
        <v>2.8915637860082306</v>
      </c>
      <c r="AG65" s="38">
        <v>1.7750619770684846</v>
      </c>
      <c r="AH65" s="38">
        <v>1.7942869506997401</v>
      </c>
      <c r="AI65" s="66">
        <v>1.9564672364672369</v>
      </c>
      <c r="AJ65" s="38">
        <v>2.0951756998213216</v>
      </c>
      <c r="AK65" s="38">
        <v>2.0159313725490198</v>
      </c>
      <c r="AL65" s="38">
        <v>2.6839568652202197</v>
      </c>
      <c r="AM65" s="38">
        <v>2.0286008292727225</v>
      </c>
      <c r="AN65" s="66"/>
      <c r="AO65" s="38"/>
      <c r="AP65" s="38">
        <v>2.209633746615363</v>
      </c>
      <c r="AQ65" s="38"/>
      <c r="AR65" s="38"/>
      <c r="AS65" s="66">
        <v>1.8726169692737429</v>
      </c>
      <c r="AT65" s="38"/>
      <c r="AU65" s="38"/>
      <c r="AV65" s="38"/>
      <c r="AW65" s="38">
        <v>2.6702964795611006</v>
      </c>
      <c r="AX65" s="66">
        <v>1.9471660808435856</v>
      </c>
      <c r="AY65" s="38">
        <v>1.6334503107137521</v>
      </c>
      <c r="AZ65" s="38">
        <v>1.8476343223736968</v>
      </c>
      <c r="BA65" s="38"/>
      <c r="BB65" s="123">
        <v>2.1282866379310348</v>
      </c>
      <c r="BC65" s="38">
        <v>1.8871325616693893</v>
      </c>
      <c r="BD65" s="38">
        <v>1.6464230126246613</v>
      </c>
      <c r="BE65" s="38"/>
      <c r="BF65" s="38">
        <v>1.4741776741776742</v>
      </c>
      <c r="BG65" s="38">
        <v>2.1220020855057351</v>
      </c>
      <c r="BH65" s="66"/>
      <c r="BI65" s="38"/>
      <c r="BJ65" s="38"/>
      <c r="BK65" s="38"/>
      <c r="BL65" s="38">
        <v>2.4660109561752988</v>
      </c>
      <c r="BM65" s="81">
        <f t="shared" si="4"/>
        <v>2.0402919318115034</v>
      </c>
      <c r="BN65" s="82">
        <f t="shared" si="5"/>
        <v>0.32402000715209234</v>
      </c>
      <c r="BO65" s="15">
        <f t="shared" si="3"/>
        <v>0.15881061043279546</v>
      </c>
      <c r="BP65" s="90" t="s">
        <v>27</v>
      </c>
      <c r="BQ65" s="38"/>
    </row>
    <row r="66" spans="27:69" ht="15" thickBot="1" x14ac:dyDescent="0.35">
      <c r="AA66" s="36" t="s">
        <v>28</v>
      </c>
      <c r="AB66" s="66">
        <v>1.5176596602452115</v>
      </c>
      <c r="AC66" s="38">
        <v>1.9939266275100709</v>
      </c>
      <c r="AD66" s="38">
        <v>1.5442336850573999</v>
      </c>
      <c r="AE66" s="38">
        <v>1.9793232275518529</v>
      </c>
      <c r="AF66" s="38">
        <v>1.8560001833516686</v>
      </c>
      <c r="AG66" s="38">
        <v>1.6206682186127719</v>
      </c>
      <c r="AH66" s="38">
        <v>1.3390717009752362</v>
      </c>
      <c r="AI66" s="66">
        <v>1.148511198945982</v>
      </c>
      <c r="AJ66" s="38">
        <v>1.7790217391304344</v>
      </c>
      <c r="AK66" s="38">
        <v>1.5116099071207429</v>
      </c>
      <c r="AL66" s="38">
        <v>1.5098287194058697</v>
      </c>
      <c r="AM66" s="38">
        <v>1.8031635151953112</v>
      </c>
      <c r="AN66" s="66"/>
      <c r="AO66" s="38"/>
      <c r="AP66" s="38">
        <v>1.2665989739204788</v>
      </c>
      <c r="AQ66" s="38"/>
      <c r="AR66" s="38"/>
      <c r="AS66" s="66">
        <v>1.4546865301055247</v>
      </c>
      <c r="AT66" s="38"/>
      <c r="AU66" s="38"/>
      <c r="AV66" s="38"/>
      <c r="AW66" s="38">
        <v>1.7038564361318322</v>
      </c>
      <c r="AX66" s="66">
        <v>1.0144633924950273</v>
      </c>
      <c r="AY66" s="38">
        <v>1.3670186289357467</v>
      </c>
      <c r="AZ66" s="38">
        <v>1.2862005176058902</v>
      </c>
      <c r="BA66" s="38"/>
      <c r="BB66" s="123">
        <v>1.5024604885057473</v>
      </c>
      <c r="BC66" s="38">
        <v>1.1594333876893457</v>
      </c>
      <c r="BD66" s="38">
        <v>1.4026369983155562</v>
      </c>
      <c r="BE66" s="38"/>
      <c r="BF66" s="38">
        <v>1.3016343307919982</v>
      </c>
      <c r="BG66" s="38">
        <v>1.6648201251303441</v>
      </c>
      <c r="BH66" s="66"/>
      <c r="BI66" s="38"/>
      <c r="BJ66" s="38"/>
      <c r="BK66" s="38"/>
      <c r="BL66" s="38">
        <v>1.7706687535572001</v>
      </c>
      <c r="BM66" s="81">
        <f t="shared" si="4"/>
        <v>1.4498008025284137</v>
      </c>
      <c r="BN66" s="82">
        <f t="shared" si="5"/>
        <v>0.23176712166020402</v>
      </c>
      <c r="BO66" s="15">
        <f t="shared" si="3"/>
        <v>0.15986135561244577</v>
      </c>
      <c r="BP66" s="90" t="s">
        <v>28</v>
      </c>
      <c r="BQ66" s="38"/>
    </row>
    <row r="67" spans="27:69" ht="15" thickBot="1" x14ac:dyDescent="0.35">
      <c r="AA67" s="36" t="s">
        <v>29</v>
      </c>
      <c r="AB67" s="66">
        <v>2.2625513307331491</v>
      </c>
      <c r="AC67" s="38">
        <v>2.4606291706387031</v>
      </c>
      <c r="AD67" s="38">
        <v>2.8781437934515255</v>
      </c>
      <c r="AE67" s="38">
        <v>3.3569797782126547</v>
      </c>
      <c r="AF67" s="38">
        <v>2.5349537037037035</v>
      </c>
      <c r="AG67" s="38">
        <v>2.4485169291709892</v>
      </c>
      <c r="AH67" s="38">
        <v>2.0973286724848537</v>
      </c>
      <c r="AI67" s="66">
        <v>2.2466955266955275</v>
      </c>
      <c r="AJ67" s="38">
        <v>2.3659999999999992</v>
      </c>
      <c r="AK67" s="38">
        <v>3.0854901960784318</v>
      </c>
      <c r="AL67" s="38">
        <v>3.4481092360068821</v>
      </c>
      <c r="AM67" s="38">
        <v>2.3521864362398537</v>
      </c>
      <c r="AN67" s="66"/>
      <c r="AO67" s="38"/>
      <c r="AP67" s="38">
        <v>2.2714835399743483</v>
      </c>
      <c r="AQ67" s="38"/>
      <c r="AR67" s="38"/>
      <c r="AS67" s="66">
        <v>2.2834574798261946</v>
      </c>
      <c r="AT67" s="38"/>
      <c r="AU67" s="38"/>
      <c r="AV67" s="38"/>
      <c r="AW67" s="38">
        <v>2.2008824886919598</v>
      </c>
      <c r="AX67" s="66">
        <v>1.8897207751779144</v>
      </c>
      <c r="AY67" s="38">
        <v>1.5178536783658687</v>
      </c>
      <c r="AZ67" s="38">
        <v>1.46313151563753</v>
      </c>
      <c r="BA67" s="38"/>
      <c r="BB67" s="123">
        <v>1.8995110653628411</v>
      </c>
      <c r="BC67" s="38">
        <v>1.9554323519529124</v>
      </c>
      <c r="BD67" s="38">
        <v>1.6478007724678618</v>
      </c>
      <c r="BE67" s="38"/>
      <c r="BF67" s="38">
        <v>1.5709956709956709</v>
      </c>
      <c r="BG67" s="38">
        <v>2.1506777893639208</v>
      </c>
      <c r="BH67" s="66"/>
      <c r="BI67" s="38"/>
      <c r="BJ67" s="38"/>
      <c r="BK67" s="38"/>
      <c r="BL67" s="38">
        <v>1.9031611648643525</v>
      </c>
      <c r="BM67" s="81">
        <f t="shared" si="4"/>
        <v>2.1325052757471799</v>
      </c>
      <c r="BN67" s="82">
        <f t="shared" si="5"/>
        <v>0.50731088773564048</v>
      </c>
      <c r="BO67" s="15">
        <f t="shared" si="3"/>
        <v>0.23789431777977227</v>
      </c>
      <c r="BP67" s="90" t="s">
        <v>29</v>
      </c>
      <c r="BQ67" s="38"/>
    </row>
    <row r="68" spans="27:69" ht="15" thickBot="1" x14ac:dyDescent="0.35">
      <c r="AA68" s="36" t="s">
        <v>30</v>
      </c>
      <c r="AB68" s="66">
        <v>1.4105791957502982</v>
      </c>
      <c r="AC68" s="38">
        <v>1.7560503090500936</v>
      </c>
      <c r="AD68" s="38">
        <v>1.6779094594176434</v>
      </c>
      <c r="AE68" s="38">
        <v>1.9690743046907431</v>
      </c>
      <c r="AF68" s="38">
        <v>1.7752108544187755</v>
      </c>
      <c r="AG68" s="38">
        <v>1.476966548692773</v>
      </c>
      <c r="AH68" s="38">
        <v>1.4256816763917941</v>
      </c>
      <c r="AI68" s="66">
        <v>1.3349898989898992</v>
      </c>
      <c r="AJ68" s="38">
        <v>1.5229217391304346</v>
      </c>
      <c r="AK68" s="38">
        <v>1.6920955882352939</v>
      </c>
      <c r="AL68" s="38">
        <v>1.6341386806702523</v>
      </c>
      <c r="AM68" s="38">
        <v>1.7648469237373934</v>
      </c>
      <c r="AN68" s="66"/>
      <c r="AO68" s="38"/>
      <c r="AP68" s="38">
        <v>1.6015160093826191</v>
      </c>
      <c r="AQ68" s="38"/>
      <c r="AR68" s="38"/>
      <c r="AS68" s="66">
        <v>1.6287150837988831</v>
      </c>
      <c r="AT68" s="38"/>
      <c r="AU68" s="38"/>
      <c r="AV68" s="38"/>
      <c r="AW68" s="38">
        <v>1.5443004612343509</v>
      </c>
      <c r="AX68" s="66">
        <v>1.244671040038978</v>
      </c>
      <c r="AY68" s="38">
        <v>1.6656534954407298</v>
      </c>
      <c r="AZ68" s="38">
        <v>1.5214113873295909</v>
      </c>
      <c r="BA68" s="38"/>
      <c r="BB68" s="123">
        <v>1.539655172413793</v>
      </c>
      <c r="BC68" s="38">
        <v>1.4237214876520168</v>
      </c>
      <c r="BD68" s="38">
        <v>1.613848592859993</v>
      </c>
      <c r="BE68" s="38"/>
      <c r="BF68" s="38">
        <v>1.5601982610621918</v>
      </c>
      <c r="BG68" s="38">
        <v>1.7724191866527637</v>
      </c>
      <c r="BH68" s="66"/>
      <c r="BI68" s="38"/>
      <c r="BJ68" s="38"/>
      <c r="BK68" s="38"/>
      <c r="BL68" s="38">
        <v>1.8678514513375073</v>
      </c>
      <c r="BM68" s="81">
        <f t="shared" si="4"/>
        <v>1.5842914388215699</v>
      </c>
      <c r="BN68" s="82">
        <f t="shared" si="5"/>
        <v>0.15096492193067335</v>
      </c>
      <c r="BO68" s="15">
        <f t="shared" si="3"/>
        <v>9.5288605512483429E-2</v>
      </c>
      <c r="BP68" s="90" t="s">
        <v>30</v>
      </c>
      <c r="BQ68" s="38"/>
    </row>
    <row r="69" spans="27:69" ht="15" thickBot="1" x14ac:dyDescent="0.35">
      <c r="AA69" s="36" t="s">
        <v>31</v>
      </c>
      <c r="AB69" s="66">
        <v>3.2975958316867406</v>
      </c>
      <c r="AC69" s="38">
        <v>3.2405147759771205</v>
      </c>
      <c r="AD69" s="38">
        <v>2.6955940685556667</v>
      </c>
      <c r="AE69" s="38">
        <v>3.6170461958133187</v>
      </c>
      <c r="AF69" s="38">
        <v>3.2554269547325103</v>
      </c>
      <c r="AG69" s="38">
        <v>3.6154272375742713</v>
      </c>
      <c r="AH69" s="38">
        <v>2.2287752282201776</v>
      </c>
      <c r="AI69" s="66">
        <v>1.9808080808080812</v>
      </c>
      <c r="AJ69" s="38">
        <v>2.3626086956521735</v>
      </c>
      <c r="AK69" s="38">
        <v>2.4801960784313719</v>
      </c>
      <c r="AL69" s="38">
        <v>3.89794877426755</v>
      </c>
      <c r="AM69" s="38">
        <v>2.3362932846436384</v>
      </c>
      <c r="AN69" s="66"/>
      <c r="AO69" s="38"/>
      <c r="AP69" s="38">
        <v>2.931060282171869</v>
      </c>
      <c r="AQ69" s="38"/>
      <c r="AR69" s="38"/>
      <c r="AS69" s="66">
        <v>2.4182495344506516</v>
      </c>
      <c r="AT69" s="38"/>
      <c r="AU69" s="38"/>
      <c r="AV69" s="38"/>
      <c r="AW69" s="38">
        <v>2.4914815840487399</v>
      </c>
      <c r="AX69" s="66">
        <v>2.7978161671408421</v>
      </c>
      <c r="AY69" s="38">
        <v>2.4348629447251966</v>
      </c>
      <c r="AZ69" s="38">
        <v>2.2626904570970328</v>
      </c>
      <c r="BA69" s="38"/>
      <c r="BB69" s="123">
        <v>2.6556790401441073</v>
      </c>
      <c r="BC69" s="38">
        <v>3.3842740054151559</v>
      </c>
      <c r="BD69" s="38">
        <v>2.7253222103857526</v>
      </c>
      <c r="BE69" s="38"/>
      <c r="BF69" s="38">
        <v>2.2298267035109141</v>
      </c>
      <c r="BG69" s="38">
        <v>2.8316062738964201</v>
      </c>
      <c r="BH69" s="66"/>
      <c r="BI69" s="38"/>
      <c r="BJ69" s="38"/>
      <c r="BK69" s="38"/>
      <c r="BL69" s="38">
        <v>2.5101898619487457</v>
      </c>
      <c r="BM69" s="81">
        <f t="shared" si="4"/>
        <v>2.6312302340434259</v>
      </c>
      <c r="BN69" s="82">
        <f t="shared" si="5"/>
        <v>0.44450598168181793</v>
      </c>
      <c r="BO69" s="15">
        <f t="shared" si="3"/>
        <v>0.16893465875038352</v>
      </c>
      <c r="BP69" s="90" t="s">
        <v>31</v>
      </c>
      <c r="BQ69" s="38"/>
    </row>
    <row r="70" spans="27:69" ht="15" thickBot="1" x14ac:dyDescent="0.35">
      <c r="AA70" s="36" t="s">
        <v>32</v>
      </c>
      <c r="AB70" s="66">
        <v>1.6650229377502104</v>
      </c>
      <c r="AC70" s="38">
        <v>2.6665395614871299</v>
      </c>
      <c r="AD70" s="38">
        <v>2.6955940685556667</v>
      </c>
      <c r="AE70" s="38">
        <v>2.3896919290754908</v>
      </c>
      <c r="AF70" s="38">
        <v>2.1275720164609049</v>
      </c>
      <c r="AG70" s="38">
        <v>1.55745518894851</v>
      </c>
      <c r="AH70" s="38">
        <v>1.5702741385004952</v>
      </c>
      <c r="AI70" s="66">
        <v>1.472525252525253</v>
      </c>
      <c r="AJ70" s="38">
        <v>1.6504347826086954</v>
      </c>
      <c r="AK70" s="38">
        <v>2.019148284313725</v>
      </c>
      <c r="AL70" s="38">
        <v>1.8282866782422111</v>
      </c>
      <c r="AM70" s="38">
        <v>1.8764227954839623</v>
      </c>
      <c r="AN70" s="66"/>
      <c r="AO70" s="38"/>
      <c r="AP70" s="38">
        <v>1.8461920663716305</v>
      </c>
      <c r="AQ70" s="38"/>
      <c r="AR70" s="38"/>
      <c r="AS70" s="66">
        <v>1.7121069433359937</v>
      </c>
      <c r="AT70" s="38"/>
      <c r="AU70" s="38"/>
      <c r="AV70" s="38"/>
      <c r="AW70" s="38">
        <v>1.7963660323862387</v>
      </c>
      <c r="AX70" s="66">
        <v>1.7497549403446502</v>
      </c>
      <c r="AY70" s="38">
        <v>1.8376031263569257</v>
      </c>
      <c r="AZ70" s="38">
        <v>1.7510253179058306</v>
      </c>
      <c r="BA70" s="38"/>
      <c r="BB70" s="123">
        <v>2.0699353448275866</v>
      </c>
      <c r="BC70" s="38">
        <v>1.4376161068434001</v>
      </c>
      <c r="BD70" s="38">
        <v>2.1047717038954716</v>
      </c>
      <c r="BE70" s="38"/>
      <c r="BF70" s="38">
        <v>1.9071251948610439</v>
      </c>
      <c r="BG70" s="38">
        <v>2.0382875306939354</v>
      </c>
      <c r="BH70" s="66"/>
      <c r="BI70" s="38"/>
      <c r="BJ70" s="38"/>
      <c r="BK70" s="38"/>
      <c r="BL70" s="38">
        <v>1.854303893169327</v>
      </c>
      <c r="BM70" s="81">
        <f t="shared" si="4"/>
        <v>1.8207003525979932</v>
      </c>
      <c r="BN70" s="82">
        <f t="shared" si="5"/>
        <v>0.18173659911707463</v>
      </c>
      <c r="BO70" s="15">
        <f t="shared" si="3"/>
        <v>9.9816863800652911E-2</v>
      </c>
      <c r="BP70" s="90" t="s">
        <v>32</v>
      </c>
      <c r="BQ70" s="38"/>
    </row>
    <row r="71" spans="27:69" ht="15" thickBot="1" x14ac:dyDescent="0.35">
      <c r="AA71" s="36" t="s">
        <v>47</v>
      </c>
      <c r="AB71" s="66"/>
      <c r="AC71" s="38"/>
      <c r="AD71" s="38"/>
      <c r="AE71" s="38"/>
      <c r="AF71" s="38"/>
      <c r="AG71" s="38">
        <v>7.1361053475431477</v>
      </c>
      <c r="AH71" s="38">
        <v>3.1012081202687853</v>
      </c>
      <c r="AI71" s="66"/>
      <c r="AJ71" s="38">
        <v>3.4862608695652169</v>
      </c>
      <c r="AK71" s="38"/>
      <c r="AL71" s="38"/>
      <c r="AM71" s="38">
        <v>4.1921243710324623</v>
      </c>
      <c r="AN71" s="66"/>
      <c r="AO71" s="38"/>
      <c r="AP71" s="38">
        <v>4.4794784095767435</v>
      </c>
      <c r="AQ71" s="38"/>
      <c r="AR71" s="38"/>
      <c r="AS71" s="66">
        <v>8.0835195530726267</v>
      </c>
      <c r="AT71" s="38"/>
      <c r="AU71" s="38"/>
      <c r="AV71" s="38"/>
      <c r="AW71" s="38">
        <v>4.5979562448075324</v>
      </c>
      <c r="AX71" s="66">
        <v>2.1495267442685226</v>
      </c>
      <c r="AY71" s="38">
        <v>3.8648201698062659</v>
      </c>
      <c r="AZ71" s="38">
        <v>2.4242381716118686</v>
      </c>
      <c r="BA71" s="38"/>
      <c r="BB71" s="123">
        <v>2.8481970535254759</v>
      </c>
      <c r="BC71" s="38">
        <v>1.8819980969805179</v>
      </c>
      <c r="BD71" s="38">
        <v>3.1932887215112005</v>
      </c>
      <c r="BE71" s="38"/>
      <c r="BF71" s="38">
        <v>3.6495512284985967</v>
      </c>
      <c r="BG71" s="38">
        <v>3.1686652763295107</v>
      </c>
      <c r="BH71" s="66"/>
      <c r="BI71" s="38"/>
      <c r="BJ71" s="38"/>
      <c r="BK71" s="38"/>
      <c r="BL71" s="38">
        <v>3.0209437713591507</v>
      </c>
      <c r="BM71" s="81">
        <f t="shared" si="4"/>
        <v>3.6457549058532637</v>
      </c>
      <c r="BN71" s="82">
        <f t="shared" si="5"/>
        <v>1.4630683717367754</v>
      </c>
      <c r="BO71" s="15">
        <f t="shared" si="3"/>
        <v>0.40130738612950023</v>
      </c>
      <c r="BP71" s="90" t="s">
        <v>47</v>
      </c>
      <c r="BQ71" s="38"/>
    </row>
    <row r="72" spans="27:69" ht="15" thickBot="1" x14ac:dyDescent="0.35">
      <c r="AA72" s="36" t="s">
        <v>46</v>
      </c>
      <c r="AB72" s="66"/>
      <c r="AC72" s="38"/>
      <c r="AD72" s="38"/>
      <c r="AE72" s="38"/>
      <c r="AF72" s="38">
        <v>2.8105709876543208</v>
      </c>
      <c r="AG72" s="38">
        <v>3.1200721493916816</v>
      </c>
      <c r="AH72" s="38">
        <v>2.836181144262174</v>
      </c>
      <c r="AI72" s="66">
        <v>2.16020202020202</v>
      </c>
      <c r="AJ72" s="38">
        <v>2.0619130434782607</v>
      </c>
      <c r="AK72" s="38">
        <v>2.6389399509803919</v>
      </c>
      <c r="AL72" s="38">
        <v>2.003807930659665</v>
      </c>
      <c r="AM72" s="38">
        <v>3.4296297720195308</v>
      </c>
      <c r="AN72" s="66"/>
      <c r="AO72" s="38"/>
      <c r="AP72" s="38">
        <v>2.0712940388015206</v>
      </c>
      <c r="AQ72" s="38"/>
      <c r="AR72" s="38"/>
      <c r="AS72" s="66">
        <v>2.1620111731843581</v>
      </c>
      <c r="AT72" s="38"/>
      <c r="AU72" s="38"/>
      <c r="AV72" s="38"/>
      <c r="AW72" s="38">
        <v>2.2537001910162466</v>
      </c>
      <c r="AX72" s="66">
        <v>2.0843730242971574</v>
      </c>
      <c r="AY72" s="38">
        <v>1.5953104646113767</v>
      </c>
      <c r="AZ72" s="38">
        <v>1.5038836063695726</v>
      </c>
      <c r="BA72" s="38"/>
      <c r="BB72" s="123">
        <v>1.8293642241379315</v>
      </c>
      <c r="BC72" s="38">
        <v>2.1511773861525332</v>
      </c>
      <c r="BD72" s="38">
        <v>1.7240089835927734</v>
      </c>
      <c r="BE72" s="38"/>
      <c r="BF72" s="38">
        <v>1.5263846333028719</v>
      </c>
      <c r="BG72" s="38">
        <v>1.9276548151636448</v>
      </c>
      <c r="BH72" s="66"/>
      <c r="BI72" s="38"/>
      <c r="BJ72" s="38"/>
      <c r="BK72" s="38"/>
      <c r="BL72" s="38">
        <v>2.8487584841869196</v>
      </c>
      <c r="BM72" s="81">
        <f t="shared" si="4"/>
        <v>2.1160243377739278</v>
      </c>
      <c r="BN72" s="82">
        <f t="shared" si="5"/>
        <v>0.47549025027440173</v>
      </c>
      <c r="BO72" s="15">
        <f t="shared" si="3"/>
        <v>0.22470925394677679</v>
      </c>
      <c r="BP72" s="90" t="s">
        <v>46</v>
      </c>
      <c r="BQ72" s="38"/>
    </row>
    <row r="73" spans="27:69" ht="15" thickBot="1" x14ac:dyDescent="0.35">
      <c r="AA73" s="36" t="s">
        <v>53</v>
      </c>
      <c r="AB73" s="66"/>
      <c r="AC73" s="38"/>
      <c r="AD73" s="38"/>
      <c r="AE73" s="38"/>
      <c r="AF73" s="38"/>
      <c r="AG73" s="38">
        <v>6.0922026784872205</v>
      </c>
      <c r="AH73" s="38">
        <v>5.0414988721848895</v>
      </c>
      <c r="AI73" s="66">
        <v>4.9813852813852826</v>
      </c>
      <c r="AJ73" s="38"/>
      <c r="AK73" s="38">
        <v>6.6911764705882346</v>
      </c>
      <c r="AL73" s="38">
        <v>4.4003026198582083</v>
      </c>
      <c r="AM73" s="38">
        <v>9.5505615592025634</v>
      </c>
      <c r="AN73" s="66"/>
      <c r="AO73" s="38"/>
      <c r="AP73" s="38"/>
      <c r="AQ73" s="38"/>
      <c r="AR73" s="38"/>
      <c r="AS73" s="66"/>
      <c r="AT73" s="38"/>
      <c r="AU73" s="38"/>
      <c r="AV73" s="38"/>
      <c r="AW73" s="38"/>
      <c r="AX73" s="66">
        <v>6.480443229014794</v>
      </c>
      <c r="AY73" s="38"/>
      <c r="AZ73" s="38"/>
      <c r="BA73" s="38"/>
      <c r="BB73" s="123"/>
      <c r="BC73" s="38"/>
      <c r="BD73" s="38">
        <v>3.9266155531215778</v>
      </c>
      <c r="BE73" s="38"/>
      <c r="BF73" s="38">
        <v>4.1558650900756158</v>
      </c>
      <c r="BG73" s="38">
        <v>4.6675682134167538</v>
      </c>
      <c r="BH73" s="66"/>
      <c r="BI73" s="38"/>
      <c r="BJ73" s="38"/>
      <c r="BK73" s="38"/>
      <c r="BL73" s="38">
        <v>4.4268894570969852</v>
      </c>
      <c r="BM73" s="81">
        <f t="shared" si="4"/>
        <v>5.4756452748622237</v>
      </c>
      <c r="BN73" s="82">
        <f t="shared" si="5"/>
        <v>1.7122734278399003</v>
      </c>
      <c r="BO73" s="15">
        <f t="shared" si="3"/>
        <v>0.31270714991357507</v>
      </c>
      <c r="BP73" s="90" t="s">
        <v>53</v>
      </c>
      <c r="BQ73" s="38"/>
    </row>
    <row r="74" spans="27:69" ht="15" thickBot="1" x14ac:dyDescent="0.35">
      <c r="AA74" s="37" t="s">
        <v>48</v>
      </c>
      <c r="AB74" s="67"/>
      <c r="AC74" s="40"/>
      <c r="AD74" s="40"/>
      <c r="AE74" s="40"/>
      <c r="AF74" s="40">
        <v>5.1629886831275718</v>
      </c>
      <c r="AG74" s="40">
        <v>5.6716495331509957</v>
      </c>
      <c r="AH74" s="40">
        <v>5.4243862160079255</v>
      </c>
      <c r="AI74" s="67">
        <v>2.5728080808080813</v>
      </c>
      <c r="AJ74" s="40">
        <v>3.2294260869565212</v>
      </c>
      <c r="AK74" s="40">
        <v>3.5793504901960782</v>
      </c>
      <c r="AL74" s="40">
        <v>4.5757315885317409</v>
      </c>
      <c r="AM74" s="40">
        <v>3.9485461279202392</v>
      </c>
      <c r="AN74" s="67"/>
      <c r="AO74" s="40"/>
      <c r="AP74" s="40">
        <v>5.8909097211790682</v>
      </c>
      <c r="AQ74" s="40"/>
      <c r="AR74" s="40"/>
      <c r="AS74" s="67"/>
      <c r="AT74" s="40"/>
      <c r="AU74" s="40"/>
      <c r="AV74" s="40"/>
      <c r="AW74" s="40"/>
      <c r="AX74" s="67">
        <v>3.1143834067062244</v>
      </c>
      <c r="AY74" s="40">
        <v>3.0586191923577948</v>
      </c>
      <c r="AZ74" s="40">
        <v>4.0936132432122809</v>
      </c>
      <c r="BA74" s="40"/>
      <c r="BB74" s="124">
        <v>3.7631465517241383</v>
      </c>
      <c r="BC74" s="40">
        <v>2.8160867600542248</v>
      </c>
      <c r="BD74" s="40">
        <v>2.1880635489616869</v>
      </c>
      <c r="BE74" s="40"/>
      <c r="BF74" s="40">
        <v>5.7624442294253608</v>
      </c>
      <c r="BG74" s="40">
        <v>3.646069494433045</v>
      </c>
      <c r="BH74" s="67"/>
      <c r="BI74" s="40"/>
      <c r="BJ74" s="40"/>
      <c r="BK74" s="40"/>
      <c r="BL74" s="40">
        <v>3.8281279997281663</v>
      </c>
      <c r="BM74" s="81">
        <f t="shared" si="4"/>
        <v>3.7378217681463104</v>
      </c>
      <c r="BN74" s="82">
        <f t="shared" si="5"/>
        <v>1.0121711903795887</v>
      </c>
      <c r="BO74" s="16">
        <f t="shared" si="3"/>
        <v>0.27079172126539153</v>
      </c>
      <c r="BP74" s="91" t="s">
        <v>48</v>
      </c>
      <c r="BQ74" s="38"/>
    </row>
  </sheetData>
  <mergeCells count="19">
    <mergeCell ref="Y2:AC2"/>
    <mergeCell ref="AD2:AH2"/>
    <mergeCell ref="AS2:AW2"/>
    <mergeCell ref="AS39:AW39"/>
    <mergeCell ref="AN2:AR2"/>
    <mergeCell ref="E2:I2"/>
    <mergeCell ref="J2:N2"/>
    <mergeCell ref="B2:D2"/>
    <mergeCell ref="O2:S2"/>
    <mergeCell ref="T2:X2"/>
    <mergeCell ref="AN39:AR39"/>
    <mergeCell ref="AI39:AM39"/>
    <mergeCell ref="AI2:AM2"/>
    <mergeCell ref="BH2:BL2"/>
    <mergeCell ref="BH39:BL39"/>
    <mergeCell ref="BC2:BG2"/>
    <mergeCell ref="BC39:BG39"/>
    <mergeCell ref="AX2:BB2"/>
    <mergeCell ref="AX39:BB39"/>
  </mergeCells>
  <conditionalFormatting sqref="B4:I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I5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I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I10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I12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I13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I14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I15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I16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I18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I19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I20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I21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I22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I24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I2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I26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I2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I28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I29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I3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I31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I3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I3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I3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I3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I3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I3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N4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N5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N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N7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N8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N9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N10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N11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N12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N13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N14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N1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N16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N18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N19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N2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N21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N22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N2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N24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N2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N26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N27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N2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N2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N3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N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N3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N3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N3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N3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N3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N3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S4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S5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S6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S7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S8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S9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S10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S1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S12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S1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S14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S1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S16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S18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S19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S2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S21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S22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S2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S24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S2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S2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S2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S2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S29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S3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S3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S3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S3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S3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S3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S3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S3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BG6 BI6:BL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BG7 BI7:BL7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BG8 BI8:BL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BG9 BI9:BL9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BG10 BI10:BL1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BG11 BI11:BL11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BG12 BI12:BL12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BG13 BI13:BL13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BG14 BI14:BL1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BG15 BI15:BL15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BG16 BI16:BL1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BG18 BI18:BL18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BG19 BI19:BL19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BG20 BI20:BL20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BG21 BI21:BL2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G22 BI22:BL22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BG23 BI23:BL23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G24 BI24:BL24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BG25 BI25:BL2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BG26 BI26:BL26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BG27 BI27:BL2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BG28 BI28:BL28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BG29 BI29:BL2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BG30 BI30:BL3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BG31 BI31:BL3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BG32 BI32:BL3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G33 BI33:BL3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BG34 BI34:BL3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BG35 BI35:BL35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BG36 BI36:BL3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L4">
    <cfRule type="colorScale" priority="1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BL5 BH6:BH36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BL3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3:BG43 BI43:BL43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4:BG44 BI44:BL4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5:BG45 BI45:BL4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6:BG46 BI46:BL4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7:BG47 BI47:BL4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8:BG48 BI48:BL4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9:BG49 BI49:BL4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0:BG50 BI50:BL5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1:BG51 BI51:BL5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2:BG52 BI52:BL5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3:BG53 BI53:BL5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5:BG55 BI55:BL5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6:BG56 BI56:BL5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7:BG57 BI57:BL5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8:BG58 BI58:BL5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9:BG59 BI59:BL5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0:BG60 BI60:BL6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1:BG61 BI61:BL6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2:BG62 BI62:BL6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3:BG63 BI63:BL6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4:BG64 BI64:BL6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5:BG65 BI65:BL6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6:BG66 BI66:BL6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7:BG67 BI67:BL6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8:BG68 BI68:BL6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9:BG69 BI69:BL6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0:BG70 BI70:BL7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1:BG71 BI71:BL7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2:BG72 BI72:BL7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3:BG73 BI73:BL7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1:BL4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2:BL42 BH43:BH7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4:BL7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4:BO37 BO41:BO74">
    <cfRule type="cellIs" dxfId="1" priority="1303" operator="greaterThanOrEqual">
      <formula>0.2</formula>
    </cfRule>
    <cfRule type="cellIs" dxfId="0" priority="1304" operator="greaterThanOrEqual">
      <formula>0.1</formula>
    </cfRule>
  </conditionalFormatting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35"/>
  <sheetViews>
    <sheetView tabSelected="1" zoomScaleNormal="100" zoomScalePageLayoutView="125" workbookViewId="0">
      <selection activeCell="A38" sqref="A38"/>
    </sheetView>
  </sheetViews>
  <sheetFormatPr baseColWidth="10" defaultColWidth="11.44140625" defaultRowHeight="14.4" x14ac:dyDescent="0.3"/>
  <cols>
    <col min="1" max="2" width="16" style="17" customWidth="1"/>
    <col min="3" max="3" width="17.33203125" style="17" bestFit="1" customWidth="1"/>
    <col min="4" max="6" width="14.88671875" style="17" customWidth="1"/>
    <col min="7" max="7" width="20.88671875" style="38" bestFit="1" customWidth="1"/>
    <col min="8" max="16384" width="11.44140625" style="17"/>
  </cols>
  <sheetData>
    <row r="1" spans="1:8" x14ac:dyDescent="0.3">
      <c r="A1" s="63" t="s">
        <v>73</v>
      </c>
      <c r="B1" s="17" t="s">
        <v>72</v>
      </c>
      <c r="C1" s="53" t="s">
        <v>71</v>
      </c>
      <c r="D1" s="53" t="s">
        <v>191</v>
      </c>
      <c r="E1" s="53" t="s">
        <v>70</v>
      </c>
      <c r="F1" s="53" t="s">
        <v>33</v>
      </c>
      <c r="G1" s="52" t="s">
        <v>69</v>
      </c>
      <c r="H1" s="62" t="s">
        <v>68</v>
      </c>
    </row>
    <row r="2" spans="1:8" x14ac:dyDescent="0.25">
      <c r="A2" s="61">
        <v>3.472222222222222E-3</v>
      </c>
      <c r="B2" s="60"/>
      <c r="C2" s="126" t="s">
        <v>37</v>
      </c>
      <c r="D2" s="54" t="s">
        <v>67</v>
      </c>
      <c r="E2" s="53">
        <v>35</v>
      </c>
      <c r="F2" s="42">
        <f>RECAP!$BM$54</f>
        <v>1</v>
      </c>
      <c r="G2" s="52">
        <f>E2/(F2*(MINUTE($A$2)+SECOND($A$2)/60))</f>
        <v>7</v>
      </c>
    </row>
    <row r="3" spans="1:8" x14ac:dyDescent="0.25">
      <c r="B3" s="59"/>
      <c r="C3" s="125" t="s">
        <v>36</v>
      </c>
      <c r="D3" s="54" t="s">
        <v>66</v>
      </c>
      <c r="E3" s="53">
        <v>35</v>
      </c>
      <c r="F3" s="42">
        <f>RECAP!$BM$53</f>
        <v>1.3077478037247698</v>
      </c>
      <c r="G3" s="52">
        <f t="shared" ref="G3:G35" si="0">E3/(F3*(MINUTE($A$2)+SECOND($A$2)/60))</f>
        <v>5.352714017230519</v>
      </c>
    </row>
    <row r="4" spans="1:8" x14ac:dyDescent="0.25">
      <c r="B4" s="59"/>
      <c r="C4" s="125" t="s">
        <v>35</v>
      </c>
      <c r="D4" s="143" t="s">
        <v>181</v>
      </c>
      <c r="E4" s="53">
        <v>30</v>
      </c>
      <c r="F4" s="42">
        <f>RECAP!$BM$52</f>
        <v>1.0322413201277119</v>
      </c>
      <c r="G4" s="52">
        <f t="shared" si="0"/>
        <v>5.8125942868259362</v>
      </c>
    </row>
    <row r="5" spans="1:8" x14ac:dyDescent="0.25">
      <c r="B5" s="59"/>
      <c r="C5" s="125" t="s">
        <v>15</v>
      </c>
      <c r="D5" s="143"/>
      <c r="E5" s="53">
        <v>30</v>
      </c>
      <c r="F5" s="42">
        <f>RECAP!$BM$50</f>
        <v>1.130858469850788</v>
      </c>
      <c r="G5" s="52">
        <f>E5/(F5*(MINUTE($A$2)+SECOND($A$2)/60))</f>
        <v>5.3057037285945032</v>
      </c>
    </row>
    <row r="6" spans="1:8" x14ac:dyDescent="0.25">
      <c r="B6" s="59"/>
      <c r="C6" s="125" t="s">
        <v>34</v>
      </c>
      <c r="D6" s="143" t="s">
        <v>182</v>
      </c>
      <c r="E6" s="53">
        <v>30</v>
      </c>
      <c r="F6" s="42">
        <f>RECAP!$BM$51</f>
        <v>1.4200786964247838</v>
      </c>
      <c r="G6" s="52">
        <f t="shared" si="0"/>
        <v>4.2251179565651613</v>
      </c>
    </row>
    <row r="7" spans="1:8" x14ac:dyDescent="0.25">
      <c r="B7" s="59"/>
      <c r="C7" s="125" t="s">
        <v>14</v>
      </c>
      <c r="D7" s="143"/>
      <c r="E7" s="53">
        <v>30</v>
      </c>
      <c r="F7" s="42">
        <f>RECAP!$BM$49</f>
        <v>1.457322106300146</v>
      </c>
      <c r="G7" s="52">
        <f t="shared" si="0"/>
        <v>4.117140592365554</v>
      </c>
    </row>
    <row r="8" spans="1:8" x14ac:dyDescent="0.25">
      <c r="B8" s="59"/>
      <c r="C8" s="125" t="s">
        <v>18</v>
      </c>
      <c r="D8" s="54" t="s">
        <v>65</v>
      </c>
      <c r="E8" s="53">
        <v>35</v>
      </c>
      <c r="F8" s="42">
        <f>RECAP!$BM$56</f>
        <v>1.1556508578331315</v>
      </c>
      <c r="G8" s="52">
        <f>E8/(F8*(MINUTE($A$2)+SECOND($A$2)/60))</f>
        <v>6.0571927520783744</v>
      </c>
    </row>
    <row r="9" spans="1:8" x14ac:dyDescent="0.25">
      <c r="B9" s="59"/>
      <c r="C9" s="125" t="s">
        <v>17</v>
      </c>
      <c r="D9" s="54" t="s">
        <v>64</v>
      </c>
      <c r="E9" s="53">
        <v>35</v>
      </c>
      <c r="F9" s="42">
        <f>RECAP!$BM$55</f>
        <v>1.5659805869400334</v>
      </c>
      <c r="G9" s="52">
        <f t="shared" si="0"/>
        <v>4.4700426418939081</v>
      </c>
    </row>
    <row r="10" spans="1:8" x14ac:dyDescent="0.25">
      <c r="B10" s="59"/>
      <c r="C10" s="125" t="s">
        <v>20</v>
      </c>
      <c r="D10" s="143" t="s">
        <v>61</v>
      </c>
      <c r="E10" s="53">
        <v>35</v>
      </c>
      <c r="F10" s="42">
        <f>RECAP!$BM$58</f>
        <v>1.2041342702876394</v>
      </c>
      <c r="G10" s="52">
        <f t="shared" si="0"/>
        <v>5.8133051875750237</v>
      </c>
    </row>
    <row r="11" spans="1:8" x14ac:dyDescent="0.25">
      <c r="B11" s="59"/>
      <c r="C11" s="125" t="s">
        <v>22</v>
      </c>
      <c r="D11" s="143"/>
      <c r="E11" s="53">
        <v>35</v>
      </c>
      <c r="F11" s="42">
        <f>RECAP!$BM$60</f>
        <v>1.1965391584287786</v>
      </c>
      <c r="G11" s="52">
        <f t="shared" si="0"/>
        <v>5.8502055287450583</v>
      </c>
    </row>
    <row r="12" spans="1:8" x14ac:dyDescent="0.25">
      <c r="B12" s="59"/>
      <c r="C12" s="125" t="s">
        <v>19</v>
      </c>
      <c r="D12" s="143" t="s">
        <v>60</v>
      </c>
      <c r="E12" s="53">
        <v>35</v>
      </c>
      <c r="F12" s="42">
        <f>RECAP!$BM$57</f>
        <v>1.6628342097765092</v>
      </c>
      <c r="G12" s="52">
        <f t="shared" si="0"/>
        <v>4.2096800503886822</v>
      </c>
    </row>
    <row r="13" spans="1:8" x14ac:dyDescent="0.25">
      <c r="B13" s="59"/>
      <c r="C13" s="125" t="s">
        <v>21</v>
      </c>
      <c r="D13" s="143"/>
      <c r="E13" s="53">
        <v>35</v>
      </c>
      <c r="F13" s="42">
        <f>RECAP!$BM$59</f>
        <v>1.7320507877021831</v>
      </c>
      <c r="G13" s="52">
        <f t="shared" si="0"/>
        <v>4.0414519306830003</v>
      </c>
    </row>
    <row r="14" spans="1:8" x14ac:dyDescent="0.25">
      <c r="B14" s="59"/>
      <c r="C14" s="125" t="s">
        <v>24</v>
      </c>
      <c r="D14" s="143" t="s">
        <v>59</v>
      </c>
      <c r="E14" s="53">
        <v>35</v>
      </c>
      <c r="F14" s="42">
        <f>RECAP!$BM$62</f>
        <v>1.3005478725553021</v>
      </c>
      <c r="G14" s="52">
        <f t="shared" si="0"/>
        <v>5.3823470459772285</v>
      </c>
    </row>
    <row r="15" spans="1:8" x14ac:dyDescent="0.25">
      <c r="B15" s="59"/>
      <c r="C15" s="125" t="s">
        <v>26</v>
      </c>
      <c r="D15" s="143"/>
      <c r="E15" s="53">
        <v>35</v>
      </c>
      <c r="F15" s="42">
        <f>RECAP!$BM$64</f>
        <v>1.3196035157873325</v>
      </c>
      <c r="G15" s="52">
        <f t="shared" si="0"/>
        <v>5.3046236360044077</v>
      </c>
    </row>
    <row r="16" spans="1:8" x14ac:dyDescent="0.25">
      <c r="B16" s="59"/>
      <c r="C16" s="125" t="s">
        <v>23</v>
      </c>
      <c r="D16" s="144" t="s">
        <v>58</v>
      </c>
      <c r="E16" s="53">
        <v>35</v>
      </c>
      <c r="F16" s="42">
        <f>RECAP!$BM$61</f>
        <v>1.7510531511683056</v>
      </c>
      <c r="G16" s="52">
        <f t="shared" si="0"/>
        <v>3.9975942451144837</v>
      </c>
    </row>
    <row r="17" spans="2:7" x14ac:dyDescent="0.25">
      <c r="B17" s="59"/>
      <c r="C17" s="125" t="s">
        <v>25</v>
      </c>
      <c r="D17" s="145"/>
      <c r="E17" s="53">
        <v>35</v>
      </c>
      <c r="F17" s="42">
        <f>RECAP!$BM$63</f>
        <v>1.7318556970214281</v>
      </c>
      <c r="G17" s="52">
        <f t="shared" si="0"/>
        <v>4.0419071935607054</v>
      </c>
    </row>
    <row r="18" spans="2:7" x14ac:dyDescent="0.3">
      <c r="B18" s="58"/>
      <c r="C18" s="54" t="s">
        <v>28</v>
      </c>
      <c r="D18" s="144" t="s">
        <v>57</v>
      </c>
      <c r="E18" s="53">
        <v>35</v>
      </c>
      <c r="F18" s="42">
        <f>RECAP!$BM$66</f>
        <v>1.4498008025284137</v>
      </c>
      <c r="G18" s="52">
        <f t="shared" si="0"/>
        <v>4.8282495000638628</v>
      </c>
    </row>
    <row r="19" spans="2:7" x14ac:dyDescent="0.3">
      <c r="B19" s="58"/>
      <c r="C19" s="54" t="s">
        <v>30</v>
      </c>
      <c r="D19" s="145"/>
      <c r="E19" s="53">
        <v>35</v>
      </c>
      <c r="F19" s="42">
        <f>RECAP!$BM$68</f>
        <v>1.5842914388215699</v>
      </c>
      <c r="G19" s="52">
        <f t="shared" si="0"/>
        <v>4.4183789853757913</v>
      </c>
    </row>
    <row r="20" spans="2:7" x14ac:dyDescent="0.3">
      <c r="B20" s="58"/>
      <c r="C20" s="54" t="s">
        <v>27</v>
      </c>
      <c r="D20" s="144" t="s">
        <v>56</v>
      </c>
      <c r="E20" s="53">
        <v>35</v>
      </c>
      <c r="F20" s="42">
        <f>RECAP!$BM$65</f>
        <v>2.0402919318115034</v>
      </c>
      <c r="G20" s="52">
        <f t="shared" si="0"/>
        <v>3.4308815767285554</v>
      </c>
    </row>
    <row r="21" spans="2:7" x14ac:dyDescent="0.3">
      <c r="B21" s="58"/>
      <c r="C21" s="54" t="s">
        <v>29</v>
      </c>
      <c r="D21" s="145"/>
      <c r="E21" s="53">
        <v>35</v>
      </c>
      <c r="F21" s="42">
        <f>RECAP!$BM$67</f>
        <v>2.1325052757471799</v>
      </c>
      <c r="G21" s="52">
        <f t="shared" si="0"/>
        <v>3.2825241182802531</v>
      </c>
    </row>
    <row r="22" spans="2:7" x14ac:dyDescent="0.3">
      <c r="B22" s="58"/>
      <c r="C22" s="54" t="s">
        <v>32</v>
      </c>
      <c r="D22" s="144" t="s">
        <v>55</v>
      </c>
      <c r="E22" s="53">
        <v>35</v>
      </c>
      <c r="F22" s="42">
        <f>RECAP!$BM$70</f>
        <v>1.8207003525979932</v>
      </c>
      <c r="G22" s="52">
        <f t="shared" si="0"/>
        <v>3.8446743803897014</v>
      </c>
    </row>
    <row r="23" spans="2:7" x14ac:dyDescent="0.3">
      <c r="B23" s="58"/>
      <c r="C23" s="54" t="s">
        <v>46</v>
      </c>
      <c r="D23" s="145"/>
      <c r="E23" s="53">
        <v>35</v>
      </c>
      <c r="F23" s="42">
        <f>RECAP!$BM$72</f>
        <v>2.1160243377739278</v>
      </c>
      <c r="G23" s="52">
        <f t="shared" si="0"/>
        <v>3.3080904954826975</v>
      </c>
    </row>
    <row r="24" spans="2:7" x14ac:dyDescent="0.3">
      <c r="B24" s="58"/>
      <c r="C24" s="54" t="s">
        <v>31</v>
      </c>
      <c r="D24" s="146" t="s">
        <v>183</v>
      </c>
      <c r="E24" s="53">
        <v>35</v>
      </c>
      <c r="F24" s="42">
        <f>RECAP!$BM$69</f>
        <v>2.6312302340434259</v>
      </c>
      <c r="G24" s="52">
        <f t="shared" si="0"/>
        <v>2.6603525261425194</v>
      </c>
    </row>
    <row r="25" spans="2:7" x14ac:dyDescent="0.3">
      <c r="B25" s="58"/>
      <c r="C25" s="54" t="s">
        <v>47</v>
      </c>
      <c r="D25" s="147"/>
      <c r="E25" s="53">
        <v>35</v>
      </c>
      <c r="F25" s="42">
        <f>RECAP!$BM$71</f>
        <v>3.6457549058532637</v>
      </c>
      <c r="G25" s="52">
        <f t="shared" si="0"/>
        <v>1.9200413030402819</v>
      </c>
    </row>
    <row r="26" spans="2:7" x14ac:dyDescent="0.3">
      <c r="B26" s="58"/>
      <c r="C26" s="54" t="s">
        <v>48</v>
      </c>
      <c r="D26" s="147"/>
      <c r="E26" s="53">
        <v>35</v>
      </c>
      <c r="F26" s="42">
        <f>RECAP!$BM$74</f>
        <v>3.7378217681463104</v>
      </c>
      <c r="G26" s="52">
        <f t="shared" si="0"/>
        <v>1.8727484706879145</v>
      </c>
    </row>
    <row r="27" spans="2:7" x14ac:dyDescent="0.3">
      <c r="B27" s="58"/>
      <c r="C27" s="54" t="s">
        <v>206</v>
      </c>
      <c r="D27" s="145"/>
      <c r="E27" s="53">
        <v>35</v>
      </c>
      <c r="F27" s="148" t="s">
        <v>208</v>
      </c>
      <c r="G27" s="149"/>
    </row>
    <row r="28" spans="2:7" x14ac:dyDescent="0.3">
      <c r="B28" s="58"/>
      <c r="C28" s="54" t="s">
        <v>53</v>
      </c>
      <c r="D28" s="146" t="s">
        <v>205</v>
      </c>
      <c r="E28" s="53">
        <v>35</v>
      </c>
      <c r="F28" s="42">
        <f>RECAP!$BM$73</f>
        <v>5.4756452748622237</v>
      </c>
      <c r="G28" s="52">
        <f t="shared" si="0"/>
        <v>1.2783881439756215</v>
      </c>
    </row>
    <row r="29" spans="2:7" x14ac:dyDescent="0.3">
      <c r="B29" s="58"/>
      <c r="C29" s="54" t="s">
        <v>207</v>
      </c>
      <c r="D29" s="145"/>
      <c r="E29" s="53">
        <v>35</v>
      </c>
      <c r="F29" s="148" t="s">
        <v>208</v>
      </c>
      <c r="G29" s="149"/>
    </row>
    <row r="30" spans="2:7" x14ac:dyDescent="0.3">
      <c r="B30" s="57"/>
      <c r="C30" s="54" t="s">
        <v>13</v>
      </c>
      <c r="D30" s="121" t="s">
        <v>184</v>
      </c>
      <c r="E30" s="53">
        <v>25</v>
      </c>
      <c r="F30" s="42">
        <f>RECAP!$BM$48</f>
        <v>1.1386019658511786</v>
      </c>
      <c r="G30" s="52">
        <f t="shared" si="0"/>
        <v>4.3913502259432491</v>
      </c>
    </row>
    <row r="31" spans="2:7" x14ac:dyDescent="0.3">
      <c r="B31" s="57"/>
      <c r="C31" s="54" t="s">
        <v>12</v>
      </c>
      <c r="D31" s="54" t="s">
        <v>185</v>
      </c>
      <c r="E31" s="53">
        <v>25</v>
      </c>
      <c r="F31" s="42">
        <f>RECAP!$BM$47</f>
        <v>1.3888679658277792</v>
      </c>
      <c r="G31" s="52">
        <f t="shared" si="0"/>
        <v>3.600054233391401</v>
      </c>
    </row>
    <row r="32" spans="2:7" x14ac:dyDescent="0.3">
      <c r="B32" s="56"/>
      <c r="C32" s="54" t="s">
        <v>11</v>
      </c>
      <c r="D32" s="54" t="s">
        <v>186</v>
      </c>
      <c r="E32" s="53">
        <v>25</v>
      </c>
      <c r="F32" s="42">
        <f>RECAP!$BM$46</f>
        <v>1.2987984644571737</v>
      </c>
      <c r="G32" s="52">
        <f t="shared" si="0"/>
        <v>3.8497119736661567</v>
      </c>
    </row>
    <row r="33" spans="2:7" x14ac:dyDescent="0.3">
      <c r="B33" s="56"/>
      <c r="C33" s="54" t="s">
        <v>10</v>
      </c>
      <c r="D33" s="54" t="s">
        <v>187</v>
      </c>
      <c r="E33" s="53">
        <v>25</v>
      </c>
      <c r="F33" s="42">
        <f>RECAP!$BM$45</f>
        <v>1.4186809933459221</v>
      </c>
      <c r="G33" s="52">
        <f t="shared" si="0"/>
        <v>3.5244004983866248</v>
      </c>
    </row>
    <row r="34" spans="2:7" x14ac:dyDescent="0.3">
      <c r="B34" s="55"/>
      <c r="C34" s="54" t="s">
        <v>9</v>
      </c>
      <c r="D34" s="143" t="s">
        <v>188</v>
      </c>
      <c r="E34" s="53">
        <v>25</v>
      </c>
      <c r="F34" s="42">
        <f>RECAP!$BM$44</f>
        <v>1.2223785382711405</v>
      </c>
      <c r="G34" s="52">
        <f t="shared" si="0"/>
        <v>4.0903859512060006</v>
      </c>
    </row>
    <row r="35" spans="2:7" x14ac:dyDescent="0.3">
      <c r="B35" s="55"/>
      <c r="C35" s="54" t="s">
        <v>8</v>
      </c>
      <c r="D35" s="143"/>
      <c r="E35" s="53">
        <v>25</v>
      </c>
      <c r="F35" s="42">
        <f>RECAP!$BM$43</f>
        <v>1.4004978773121852</v>
      </c>
      <c r="G35" s="52">
        <f t="shared" si="0"/>
        <v>3.5701589277635506</v>
      </c>
    </row>
  </sheetData>
  <mergeCells count="14">
    <mergeCell ref="F27:G27"/>
    <mergeCell ref="F29:G29"/>
    <mergeCell ref="D34:D35"/>
    <mergeCell ref="D14:D15"/>
    <mergeCell ref="D4:D5"/>
    <mergeCell ref="D6:D7"/>
    <mergeCell ref="D10:D11"/>
    <mergeCell ref="D12:D13"/>
    <mergeCell ref="D16:D17"/>
    <mergeCell ref="D18:D19"/>
    <mergeCell ref="D20:D21"/>
    <mergeCell ref="D22:D23"/>
    <mergeCell ref="D24:D27"/>
    <mergeCell ref="D28:D29"/>
  </mergeCells>
  <phoneticPr fontId="6" type="noConversion"/>
  <pageMargins left="0.7" right="0.7" top="0.75" bottom="0.75" header="0.3" footer="0.3"/>
  <pageSetup paperSize="9" scale="89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EE2B-380A-413C-A6EF-234EB91A72D3}">
  <sheetPr>
    <pageSetUpPr fitToPage="1"/>
  </sheetPr>
  <dimension ref="A1:H37"/>
  <sheetViews>
    <sheetView zoomScaleNormal="100" zoomScalePageLayoutView="125" workbookViewId="0">
      <selection activeCell="A39" sqref="A39"/>
    </sheetView>
  </sheetViews>
  <sheetFormatPr baseColWidth="10" defaultColWidth="11.44140625" defaultRowHeight="14.4" x14ac:dyDescent="0.3"/>
  <cols>
    <col min="1" max="2" width="16" style="17" customWidth="1"/>
    <col min="3" max="3" width="17.33203125" style="17" bestFit="1" customWidth="1"/>
    <col min="4" max="4" width="14.88671875" style="17" customWidth="1"/>
    <col min="5" max="5" width="17.33203125" style="17" customWidth="1"/>
    <col min="6" max="6" width="14.88671875" style="17" customWidth="1"/>
    <col min="7" max="7" width="20.88671875" style="38" bestFit="1" customWidth="1"/>
    <col min="8" max="16384" width="11.44140625" style="17"/>
  </cols>
  <sheetData>
    <row r="1" spans="1:8" x14ac:dyDescent="0.3">
      <c r="A1" s="63" t="s">
        <v>73</v>
      </c>
      <c r="B1" s="17" t="s">
        <v>72</v>
      </c>
      <c r="C1" s="53" t="s">
        <v>71</v>
      </c>
      <c r="D1" s="53" t="s">
        <v>191</v>
      </c>
      <c r="E1" s="53" t="s">
        <v>70</v>
      </c>
      <c r="F1" s="53" t="s">
        <v>33</v>
      </c>
      <c r="G1" s="52" t="s">
        <v>69</v>
      </c>
      <c r="H1" s="62" t="s">
        <v>68</v>
      </c>
    </row>
    <row r="2" spans="1:8" x14ac:dyDescent="0.25">
      <c r="A2" s="61">
        <v>3.472222222222222E-3</v>
      </c>
      <c r="B2" s="60"/>
      <c r="C2" s="126" t="s">
        <v>37</v>
      </c>
      <c r="D2" s="54" t="s">
        <v>67</v>
      </c>
      <c r="E2" s="53">
        <v>80</v>
      </c>
      <c r="F2" s="42">
        <f>RECAP!$BM$17</f>
        <v>1</v>
      </c>
      <c r="G2" s="52">
        <f t="shared" ref="G2:G37" si="0">E2/(F2*(MINUTE($A$2)+SECOND($A$2)/60))</f>
        <v>16</v>
      </c>
    </row>
    <row r="3" spans="1:8" x14ac:dyDescent="0.25">
      <c r="A3" s="61"/>
      <c r="B3" s="60"/>
      <c r="C3" s="126" t="s">
        <v>135</v>
      </c>
      <c r="D3" s="54" t="s">
        <v>67</v>
      </c>
      <c r="E3" s="53">
        <v>90</v>
      </c>
      <c r="F3" s="42">
        <f>RECAP!$BM$17</f>
        <v>1</v>
      </c>
      <c r="G3" s="52">
        <f t="shared" si="0"/>
        <v>18</v>
      </c>
    </row>
    <row r="4" spans="1:8" x14ac:dyDescent="0.25">
      <c r="B4" s="59"/>
      <c r="C4" s="125" t="s">
        <v>36</v>
      </c>
      <c r="D4" s="54" t="s">
        <v>66</v>
      </c>
      <c r="E4" s="53">
        <v>80</v>
      </c>
      <c r="F4" s="42">
        <f>RECAP!$BM$16</f>
        <v>1.305109183433492</v>
      </c>
      <c r="G4" s="52">
        <f t="shared" si="0"/>
        <v>12.259510700788319</v>
      </c>
    </row>
    <row r="5" spans="1:8" x14ac:dyDescent="0.25">
      <c r="B5" s="59"/>
      <c r="C5" s="125" t="s">
        <v>192</v>
      </c>
      <c r="D5" s="54" t="s">
        <v>66</v>
      </c>
      <c r="E5" s="53">
        <v>90</v>
      </c>
      <c r="F5" s="42">
        <f>RECAP!$BM$16</f>
        <v>1.305109183433492</v>
      </c>
      <c r="G5" s="52">
        <f t="shared" si="0"/>
        <v>13.791949538386858</v>
      </c>
    </row>
    <row r="6" spans="1:8" x14ac:dyDescent="0.25">
      <c r="B6" s="59"/>
      <c r="C6" s="125" t="s">
        <v>35</v>
      </c>
      <c r="D6" s="143" t="s">
        <v>189</v>
      </c>
      <c r="E6" s="53">
        <v>70</v>
      </c>
      <c r="F6" s="42">
        <f>RECAP!$BM$15</f>
        <v>1.0671485963646523</v>
      </c>
      <c r="G6" s="52">
        <f t="shared" si="0"/>
        <v>13.119072683684719</v>
      </c>
    </row>
    <row r="7" spans="1:8" x14ac:dyDescent="0.25">
      <c r="B7" s="59"/>
      <c r="C7" s="125" t="s">
        <v>18</v>
      </c>
      <c r="D7" s="143"/>
      <c r="E7" s="53">
        <v>70</v>
      </c>
      <c r="F7" s="42">
        <f>RECAP!$BM$19</f>
        <v>1.221280652810641</v>
      </c>
      <c r="G7" s="52">
        <f>E7/(F7*(MINUTE($A$2)+SECOND($A$2)/60))</f>
        <v>11.463376552949203</v>
      </c>
    </row>
    <row r="8" spans="1:8" x14ac:dyDescent="0.25">
      <c r="B8" s="59"/>
      <c r="C8" s="125" t="s">
        <v>34</v>
      </c>
      <c r="D8" s="143" t="s">
        <v>190</v>
      </c>
      <c r="E8" s="53">
        <v>70</v>
      </c>
      <c r="F8" s="42">
        <f>RECAP!$BM$14</f>
        <v>1.3839232263091235</v>
      </c>
      <c r="G8" s="52">
        <f t="shared" si="0"/>
        <v>10.116168103730383</v>
      </c>
    </row>
    <row r="9" spans="1:8" x14ac:dyDescent="0.25">
      <c r="B9" s="59"/>
      <c r="C9" s="125" t="s">
        <v>17</v>
      </c>
      <c r="D9" s="143"/>
      <c r="E9" s="53">
        <v>70</v>
      </c>
      <c r="F9" s="42">
        <f>RECAP!$BM$18</f>
        <v>1.5609072987380126</v>
      </c>
      <c r="G9" s="52">
        <f t="shared" si="0"/>
        <v>8.9691425053358032</v>
      </c>
    </row>
    <row r="10" spans="1:8" x14ac:dyDescent="0.25">
      <c r="B10" s="59"/>
      <c r="C10" s="125" t="s">
        <v>15</v>
      </c>
      <c r="D10" s="54" t="s">
        <v>63</v>
      </c>
      <c r="E10" s="53">
        <v>60</v>
      </c>
      <c r="F10" s="42">
        <f>RECAP!$BM$13</f>
        <v>1.1424030391159332</v>
      </c>
      <c r="G10" s="52">
        <f>E10/(F10*(MINUTE($A$2)+SECOND($A$2)/60))</f>
        <v>10.504173736518061</v>
      </c>
    </row>
    <row r="11" spans="1:8" x14ac:dyDescent="0.3">
      <c r="B11" s="59"/>
      <c r="C11" s="17" t="s">
        <v>14</v>
      </c>
      <c r="D11" s="54" t="s">
        <v>62</v>
      </c>
      <c r="E11" s="53">
        <v>60</v>
      </c>
      <c r="F11" s="42">
        <f>RECAP!$BM$12</f>
        <v>1.4641615237046173</v>
      </c>
      <c r="G11" s="52">
        <f t="shared" si="0"/>
        <v>8.1958170637059453</v>
      </c>
    </row>
    <row r="12" spans="1:8" x14ac:dyDescent="0.25">
      <c r="B12" s="59"/>
      <c r="C12" s="125" t="s">
        <v>20</v>
      </c>
      <c r="D12" s="143" t="s">
        <v>61</v>
      </c>
      <c r="E12" s="53">
        <v>65</v>
      </c>
      <c r="F12" s="42">
        <f>RECAP!$BM$21</f>
        <v>1.2299456390595489</v>
      </c>
      <c r="G12" s="52">
        <f t="shared" si="0"/>
        <v>10.569572822698218</v>
      </c>
    </row>
    <row r="13" spans="1:8" x14ac:dyDescent="0.25">
      <c r="B13" s="59"/>
      <c r="C13" s="125" t="s">
        <v>22</v>
      </c>
      <c r="D13" s="143"/>
      <c r="E13" s="53">
        <v>65</v>
      </c>
      <c r="F13" s="42">
        <f>RECAP!$BM$23</f>
        <v>1.1564757670236459</v>
      </c>
      <c r="G13" s="52">
        <f t="shared" si="0"/>
        <v>11.241048339004406</v>
      </c>
    </row>
    <row r="14" spans="1:8" x14ac:dyDescent="0.25">
      <c r="B14" s="59"/>
      <c r="C14" s="125" t="s">
        <v>19</v>
      </c>
      <c r="D14" s="143" t="s">
        <v>60</v>
      </c>
      <c r="E14" s="53">
        <v>65</v>
      </c>
      <c r="F14" s="42">
        <f>RECAP!$BM$20</f>
        <v>1.5445043351817893</v>
      </c>
      <c r="G14" s="52">
        <f t="shared" si="0"/>
        <v>8.4169397934839001</v>
      </c>
    </row>
    <row r="15" spans="1:8" x14ac:dyDescent="0.25">
      <c r="B15" s="59"/>
      <c r="C15" s="125" t="s">
        <v>21</v>
      </c>
      <c r="D15" s="143"/>
      <c r="E15" s="53">
        <v>65</v>
      </c>
      <c r="F15" s="42">
        <f>RECAP!$BM$22</f>
        <v>1.6273383144917031</v>
      </c>
      <c r="G15" s="52">
        <f t="shared" si="0"/>
        <v>7.9885048389956532</v>
      </c>
    </row>
    <row r="16" spans="1:8" x14ac:dyDescent="0.25">
      <c r="B16" s="59"/>
      <c r="C16" s="125" t="s">
        <v>24</v>
      </c>
      <c r="D16" s="143" t="s">
        <v>59</v>
      </c>
      <c r="E16" s="53">
        <v>55</v>
      </c>
      <c r="F16" s="42">
        <f>RECAP!$BM$25</f>
        <v>1.2749889821152676</v>
      </c>
      <c r="G16" s="52">
        <f t="shared" si="0"/>
        <v>8.627525534966173</v>
      </c>
    </row>
    <row r="17" spans="2:7" x14ac:dyDescent="0.25">
      <c r="B17" s="59"/>
      <c r="C17" s="125" t="s">
        <v>26</v>
      </c>
      <c r="D17" s="143"/>
      <c r="E17" s="53">
        <v>55</v>
      </c>
      <c r="F17" s="42">
        <f>RECAP!$BM$27</f>
        <v>1.2831442352124363</v>
      </c>
      <c r="G17" s="52">
        <f t="shared" si="0"/>
        <v>8.5726917505722575</v>
      </c>
    </row>
    <row r="18" spans="2:7" x14ac:dyDescent="0.25">
      <c r="B18" s="59"/>
      <c r="C18" s="125" t="s">
        <v>23</v>
      </c>
      <c r="D18" s="144" t="s">
        <v>58</v>
      </c>
      <c r="E18" s="53">
        <v>55</v>
      </c>
      <c r="F18" s="42">
        <f>RECAP!$BM$24</f>
        <v>1.6795630176205476</v>
      </c>
      <c r="G18" s="52">
        <f t="shared" si="0"/>
        <v>6.5493225824796975</v>
      </c>
    </row>
    <row r="19" spans="2:7" x14ac:dyDescent="0.25">
      <c r="B19" s="59"/>
      <c r="C19" s="125" t="s">
        <v>25</v>
      </c>
      <c r="D19" s="145"/>
      <c r="E19" s="53">
        <v>55</v>
      </c>
      <c r="F19" s="42">
        <f>RECAP!$BM$26</f>
        <v>1.7068314575934969</v>
      </c>
      <c r="G19" s="52">
        <f t="shared" si="0"/>
        <v>6.4446902188627142</v>
      </c>
    </row>
    <row r="20" spans="2:7" x14ac:dyDescent="0.3">
      <c r="B20" s="58"/>
      <c r="C20" s="54" t="s">
        <v>28</v>
      </c>
      <c r="D20" s="144" t="s">
        <v>57</v>
      </c>
      <c r="E20" s="53">
        <v>50</v>
      </c>
      <c r="F20" s="42">
        <f>RECAP!$BM$29</f>
        <v>1.4497603252926339</v>
      </c>
      <c r="G20" s="52">
        <f t="shared" si="0"/>
        <v>6.8976918636406337</v>
      </c>
    </row>
    <row r="21" spans="2:7" x14ac:dyDescent="0.3">
      <c r="B21" s="58"/>
      <c r="C21" s="54" t="s">
        <v>30</v>
      </c>
      <c r="D21" s="145"/>
      <c r="E21" s="53">
        <v>50</v>
      </c>
      <c r="F21" s="42">
        <f>RECAP!$BM$31</f>
        <v>1.628069831358403</v>
      </c>
      <c r="G21" s="52">
        <f t="shared" si="0"/>
        <v>6.1422426774264096</v>
      </c>
    </row>
    <row r="22" spans="2:7" x14ac:dyDescent="0.3">
      <c r="B22" s="58"/>
      <c r="C22" s="54" t="s">
        <v>27</v>
      </c>
      <c r="D22" s="144" t="s">
        <v>56</v>
      </c>
      <c r="E22" s="53">
        <v>50</v>
      </c>
      <c r="F22" s="42">
        <f>RECAP!$BM$28</f>
        <v>1.8857756258767679</v>
      </c>
      <c r="G22" s="52">
        <f t="shared" si="0"/>
        <v>5.3028578070366263</v>
      </c>
    </row>
    <row r="23" spans="2:7" x14ac:dyDescent="0.3">
      <c r="B23" s="58"/>
      <c r="C23" s="54" t="s">
        <v>29</v>
      </c>
      <c r="D23" s="145"/>
      <c r="E23" s="53">
        <v>50</v>
      </c>
      <c r="F23" s="42">
        <f>RECAP!$BM$30</f>
        <v>2.0701923975682668</v>
      </c>
      <c r="G23" s="52">
        <f t="shared" si="0"/>
        <v>4.8304689031543209</v>
      </c>
    </row>
    <row r="24" spans="2:7" x14ac:dyDescent="0.3">
      <c r="B24" s="58"/>
      <c r="C24" s="54" t="s">
        <v>32</v>
      </c>
      <c r="D24" s="144" t="s">
        <v>55</v>
      </c>
      <c r="E24" s="53">
        <v>50</v>
      </c>
      <c r="F24" s="42">
        <f>RECAP!$BM$33</f>
        <v>1.8409342450989574</v>
      </c>
      <c r="G24" s="52">
        <f t="shared" si="0"/>
        <v>5.4320245422250055</v>
      </c>
    </row>
    <row r="25" spans="2:7" x14ac:dyDescent="0.3">
      <c r="B25" s="58"/>
      <c r="C25" s="54" t="s">
        <v>46</v>
      </c>
      <c r="D25" s="145"/>
      <c r="E25" s="53">
        <v>50</v>
      </c>
      <c r="F25" s="42">
        <f>RECAP!$BM$35</f>
        <v>2.0241452005623688</v>
      </c>
      <c r="G25" s="52">
        <f t="shared" si="0"/>
        <v>4.9403570441595281</v>
      </c>
    </row>
    <row r="26" spans="2:7" x14ac:dyDescent="0.3">
      <c r="B26" s="58"/>
      <c r="C26" s="54" t="s">
        <v>31</v>
      </c>
      <c r="D26" s="146" t="s">
        <v>183</v>
      </c>
      <c r="E26" s="53">
        <v>50</v>
      </c>
      <c r="F26" s="42">
        <f>RECAP!$BM$32</f>
        <v>2.641790547482425</v>
      </c>
      <c r="G26" s="52">
        <f t="shared" si="0"/>
        <v>3.7853114470145277</v>
      </c>
    </row>
    <row r="27" spans="2:7" x14ac:dyDescent="0.3">
      <c r="B27" s="58"/>
      <c r="C27" s="54" t="s">
        <v>47</v>
      </c>
      <c r="D27" s="147"/>
      <c r="E27" s="53">
        <v>50</v>
      </c>
      <c r="F27" s="42">
        <f>RECAP!$BM$34</f>
        <v>3.5328059841903934</v>
      </c>
      <c r="G27" s="52">
        <f t="shared" si="0"/>
        <v>2.8306111472724083</v>
      </c>
    </row>
    <row r="28" spans="2:7" x14ac:dyDescent="0.3">
      <c r="B28" s="58"/>
      <c r="C28" s="17" t="s">
        <v>48</v>
      </c>
      <c r="D28" s="147"/>
      <c r="E28" s="53">
        <v>50</v>
      </c>
      <c r="F28" s="42">
        <f>RECAP!$BM$37</f>
        <v>3.4133439698209371</v>
      </c>
      <c r="G28" s="52">
        <f t="shared" si="0"/>
        <v>2.9296783706579084</v>
      </c>
    </row>
    <row r="29" spans="2:7" x14ac:dyDescent="0.3">
      <c r="B29" s="58"/>
      <c r="C29" s="54" t="s">
        <v>206</v>
      </c>
      <c r="D29" s="145"/>
      <c r="E29" s="53">
        <v>50</v>
      </c>
      <c r="F29" s="148" t="s">
        <v>208</v>
      </c>
      <c r="G29" s="149"/>
    </row>
    <row r="30" spans="2:7" x14ac:dyDescent="0.3">
      <c r="B30" s="58"/>
      <c r="C30" s="17" t="s">
        <v>53</v>
      </c>
      <c r="D30" s="146" t="s">
        <v>205</v>
      </c>
      <c r="E30" s="53">
        <v>50</v>
      </c>
      <c r="F30" s="42">
        <f>RECAP!$BM$36</f>
        <v>4.9147533810751671</v>
      </c>
      <c r="G30" s="52">
        <f t="shared" si="0"/>
        <v>2.0346900901490135</v>
      </c>
    </row>
    <row r="31" spans="2:7" x14ac:dyDescent="0.3">
      <c r="B31" s="58"/>
      <c r="C31" s="54" t="s">
        <v>207</v>
      </c>
      <c r="D31" s="145"/>
      <c r="E31" s="53">
        <v>50</v>
      </c>
      <c r="F31" s="148" t="s">
        <v>208</v>
      </c>
      <c r="G31" s="149"/>
    </row>
    <row r="32" spans="2:7" x14ac:dyDescent="0.3">
      <c r="B32" s="57"/>
      <c r="C32" s="54" t="s">
        <v>13</v>
      </c>
      <c r="D32" s="121" t="s">
        <v>184</v>
      </c>
      <c r="E32" s="53">
        <v>50</v>
      </c>
      <c r="F32" s="42">
        <f>RECAP!$BM$11</f>
        <v>1.1125427402707704</v>
      </c>
      <c r="G32" s="52">
        <f t="shared" si="0"/>
        <v>8.988418725887513</v>
      </c>
    </row>
    <row r="33" spans="2:7" x14ac:dyDescent="0.3">
      <c r="B33" s="57"/>
      <c r="C33" s="54" t="s">
        <v>12</v>
      </c>
      <c r="D33" s="54" t="s">
        <v>185</v>
      </c>
      <c r="E33" s="53">
        <v>50</v>
      </c>
      <c r="F33" s="42">
        <f>RECAP!$BM$10</f>
        <v>1.3405315296120879</v>
      </c>
      <c r="G33" s="52">
        <f t="shared" si="0"/>
        <v>7.4597275626137032</v>
      </c>
    </row>
    <row r="34" spans="2:7" x14ac:dyDescent="0.3">
      <c r="B34" s="56"/>
      <c r="C34" s="54" t="s">
        <v>11</v>
      </c>
      <c r="D34" s="54" t="s">
        <v>186</v>
      </c>
      <c r="E34" s="53">
        <v>40</v>
      </c>
      <c r="F34" s="42">
        <f>RECAP!$BM$9</f>
        <v>1.2935523316169371</v>
      </c>
      <c r="G34" s="52">
        <f t="shared" si="0"/>
        <v>6.1845197944176107</v>
      </c>
    </row>
    <row r="35" spans="2:7" x14ac:dyDescent="0.3">
      <c r="B35" s="56"/>
      <c r="C35" s="54" t="s">
        <v>10</v>
      </c>
      <c r="D35" s="54" t="s">
        <v>187</v>
      </c>
      <c r="E35" s="53">
        <v>40</v>
      </c>
      <c r="F35" s="42">
        <f>RECAP!$BM$8</f>
        <v>1.4030544499166546</v>
      </c>
      <c r="G35" s="52">
        <f t="shared" si="0"/>
        <v>5.7018457127413855</v>
      </c>
    </row>
    <row r="36" spans="2:7" x14ac:dyDescent="0.3">
      <c r="B36" s="55"/>
      <c r="C36" s="54" t="s">
        <v>9</v>
      </c>
      <c r="D36" s="143" t="s">
        <v>188</v>
      </c>
      <c r="E36" s="53">
        <v>30</v>
      </c>
      <c r="F36" s="42">
        <f>RECAP!$BM$7</f>
        <v>1.2061504255797679</v>
      </c>
      <c r="G36" s="52">
        <f t="shared" si="0"/>
        <v>4.9745039032887979</v>
      </c>
    </row>
    <row r="37" spans="2:7" x14ac:dyDescent="0.3">
      <c r="B37" s="55"/>
      <c r="C37" s="54" t="s">
        <v>8</v>
      </c>
      <c r="D37" s="143"/>
      <c r="E37" s="53">
        <v>30</v>
      </c>
      <c r="F37" s="42">
        <f>RECAP!$BM$6</f>
        <v>1.4044534195201308</v>
      </c>
      <c r="G37" s="52">
        <f t="shared" si="0"/>
        <v>4.2721245978026534</v>
      </c>
    </row>
  </sheetData>
  <mergeCells count="14">
    <mergeCell ref="F29:G29"/>
    <mergeCell ref="F31:G31"/>
    <mergeCell ref="D20:D21"/>
    <mergeCell ref="D22:D23"/>
    <mergeCell ref="D36:D37"/>
    <mergeCell ref="D24:D25"/>
    <mergeCell ref="D26:D29"/>
    <mergeCell ref="D30:D31"/>
    <mergeCell ref="D18:D19"/>
    <mergeCell ref="D6:D7"/>
    <mergeCell ref="D8:D9"/>
    <mergeCell ref="D12:D13"/>
    <mergeCell ref="D14:D15"/>
    <mergeCell ref="D16:D17"/>
  </mergeCells>
  <pageMargins left="0.7" right="0.7" top="0.75" bottom="0.75" header="0.3" footer="0.3"/>
  <pageSetup paperSize="9" scale="89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CB81-419D-4C61-8953-81502184C0DE}">
  <dimension ref="A1:AM115"/>
  <sheetViews>
    <sheetView topLeftCell="P1" zoomScale="70" zoomScaleNormal="70" workbookViewId="0">
      <selection activeCell="AE77" sqref="AE77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2019</v>
      </c>
    </row>
    <row r="2" spans="1:39" ht="15" thickBot="1" x14ac:dyDescent="0.35"/>
    <row r="3" spans="1:39" x14ac:dyDescent="0.3">
      <c r="A3" s="135" t="s">
        <v>145</v>
      </c>
      <c r="B3" s="136"/>
      <c r="C3" s="136"/>
      <c r="D3" s="136"/>
      <c r="E3" s="136"/>
      <c r="F3" s="136"/>
      <c r="G3" s="137"/>
      <c r="I3" s="135" t="s">
        <v>144</v>
      </c>
      <c r="J3" s="136"/>
      <c r="K3" s="136"/>
      <c r="L3" s="136"/>
      <c r="M3" s="136"/>
      <c r="N3" s="136"/>
      <c r="O3" s="137"/>
      <c r="Q3" s="135" t="s">
        <v>143</v>
      </c>
      <c r="R3" s="136"/>
      <c r="S3" s="136"/>
      <c r="T3" s="136"/>
      <c r="U3" s="136"/>
      <c r="V3" s="136"/>
      <c r="W3" s="137"/>
      <c r="Y3" s="135" t="s">
        <v>142</v>
      </c>
      <c r="Z3" s="136"/>
      <c r="AA3" s="136"/>
      <c r="AB3" s="136"/>
      <c r="AC3" s="136"/>
      <c r="AD3" s="136"/>
      <c r="AE3" s="137"/>
      <c r="AG3" s="135" t="s">
        <v>141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/>
      <c r="S5" s="6"/>
      <c r="T5" s="2">
        <f t="shared" ref="T5:T38" si="6">(R5+10*S5)/1000</f>
        <v>0</v>
      </c>
      <c r="U5" s="7"/>
      <c r="V5" s="4" t="str">
        <f t="shared" ref="V5:V38" si="7">IF(R5="","",U5/T5)</f>
        <v/>
      </c>
      <c r="W5" s="12" t="str">
        <f t="shared" ref="W5:W38" si="8">IF(V5="","",V5/V$18)</f>
        <v/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/>
      <c r="S6" s="6"/>
      <c r="T6" s="2">
        <f t="shared" si="6"/>
        <v>0</v>
      </c>
      <c r="U6" s="7"/>
      <c r="V6" s="4" t="str">
        <f t="shared" si="7"/>
        <v/>
      </c>
      <c r="W6" s="12" t="str">
        <f t="shared" si="8"/>
        <v/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/>
      <c r="S7" s="6"/>
      <c r="T7" s="2">
        <f t="shared" si="6"/>
        <v>0</v>
      </c>
      <c r="U7" s="7"/>
      <c r="V7" s="4" t="str">
        <f t="shared" si="7"/>
        <v/>
      </c>
      <c r="W7" s="12" t="str">
        <f t="shared" si="8"/>
        <v/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/>
      <c r="AI7" s="6"/>
      <c r="AJ7" s="2">
        <f t="shared" si="12"/>
        <v>0</v>
      </c>
      <c r="AK7" s="7"/>
      <c r="AL7" s="4" t="str">
        <f t="shared" si="13"/>
        <v/>
      </c>
      <c r="AM7" s="12" t="str">
        <f t="shared" si="14"/>
        <v/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/>
      <c r="S8" s="6"/>
      <c r="T8" s="2">
        <f t="shared" si="6"/>
        <v>0</v>
      </c>
      <c r="U8" s="7"/>
      <c r="V8" s="4" t="str">
        <f t="shared" si="7"/>
        <v/>
      </c>
      <c r="W8" s="12" t="str">
        <f t="shared" si="8"/>
        <v/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/>
      <c r="AI8" s="6"/>
      <c r="AJ8" s="2">
        <f t="shared" si="12"/>
        <v>0</v>
      </c>
      <c r="AK8" s="7"/>
      <c r="AL8" s="4" t="str">
        <f t="shared" si="13"/>
        <v/>
      </c>
      <c r="AM8" s="12" t="str">
        <f t="shared" si="14"/>
        <v/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/>
      <c r="S9" s="6"/>
      <c r="T9" s="2">
        <f t="shared" si="6"/>
        <v>0</v>
      </c>
      <c r="U9" s="7"/>
      <c r="V9" s="4" t="str">
        <f t="shared" si="7"/>
        <v/>
      </c>
      <c r="W9" s="12" t="str">
        <f t="shared" si="8"/>
        <v/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/>
      <c r="AI9" s="6"/>
      <c r="AJ9" s="2">
        <f t="shared" si="12"/>
        <v>0</v>
      </c>
      <c r="AK9" s="7"/>
      <c r="AL9" s="4" t="str">
        <f t="shared" si="13"/>
        <v/>
      </c>
      <c r="AM9" s="12" t="str">
        <f t="shared" si="14"/>
        <v/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/>
      <c r="S10" s="6"/>
      <c r="T10" s="2">
        <f t="shared" si="6"/>
        <v>0</v>
      </c>
      <c r="U10" s="7"/>
      <c r="V10" s="4" t="str">
        <f t="shared" si="7"/>
        <v/>
      </c>
      <c r="W10" s="12" t="str">
        <f t="shared" si="8"/>
        <v/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/>
      <c r="AI10" s="6"/>
      <c r="AJ10" s="2">
        <f t="shared" si="12"/>
        <v>0</v>
      </c>
      <c r="AK10" s="7"/>
      <c r="AL10" s="4" t="str">
        <f t="shared" si="13"/>
        <v/>
      </c>
      <c r="AM10" s="12" t="str">
        <f t="shared" si="14"/>
        <v/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/>
      <c r="S11" s="6"/>
      <c r="T11" s="2">
        <f t="shared" si="6"/>
        <v>0</v>
      </c>
      <c r="U11" s="7"/>
      <c r="V11" s="4" t="str">
        <f t="shared" si="7"/>
        <v/>
      </c>
      <c r="W11" s="12" t="str">
        <f t="shared" si="8"/>
        <v/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/>
      <c r="AI11" s="6"/>
      <c r="AJ11" s="2">
        <f t="shared" si="12"/>
        <v>0</v>
      </c>
      <c r="AK11" s="7"/>
      <c r="AL11" s="4" t="str">
        <f t="shared" si="13"/>
        <v/>
      </c>
      <c r="AM11" s="12" t="str">
        <f t="shared" si="14"/>
        <v/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/>
      <c r="S12" s="6"/>
      <c r="T12" s="2">
        <f t="shared" si="6"/>
        <v>0</v>
      </c>
      <c r="U12" s="7"/>
      <c r="V12" s="4" t="str">
        <f t="shared" si="7"/>
        <v/>
      </c>
      <c r="W12" s="12" t="str">
        <f t="shared" si="8"/>
        <v/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/>
      <c r="AI12" s="6"/>
      <c r="AJ12" s="2">
        <f t="shared" si="12"/>
        <v>0</v>
      </c>
      <c r="AK12" s="7"/>
      <c r="AL12" s="4" t="str">
        <f t="shared" si="13"/>
        <v/>
      </c>
      <c r="AM12" s="12" t="str">
        <f t="shared" si="14"/>
        <v/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/>
      <c r="S13" s="6"/>
      <c r="T13" s="2">
        <f t="shared" si="6"/>
        <v>0</v>
      </c>
      <c r="U13" s="7"/>
      <c r="V13" s="4" t="str">
        <f t="shared" si="7"/>
        <v/>
      </c>
      <c r="W13" s="12" t="str">
        <f t="shared" si="8"/>
        <v/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/>
      <c r="AI13" s="6"/>
      <c r="AJ13" s="2">
        <f t="shared" si="12"/>
        <v>0</v>
      </c>
      <c r="AK13" s="7"/>
      <c r="AL13" s="4" t="str">
        <f t="shared" si="13"/>
        <v/>
      </c>
      <c r="AM13" s="12" t="str">
        <f t="shared" si="14"/>
        <v/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/>
      <c r="S14" s="6"/>
      <c r="T14" s="2">
        <f t="shared" si="6"/>
        <v>0</v>
      </c>
      <c r="U14" s="7"/>
      <c r="V14" s="4" t="str">
        <f t="shared" si="7"/>
        <v/>
      </c>
      <c r="W14" s="12" t="str">
        <f t="shared" si="8"/>
        <v/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/>
      <c r="AI14" s="6"/>
      <c r="AJ14" s="2">
        <f t="shared" si="12"/>
        <v>0</v>
      </c>
      <c r="AK14" s="7"/>
      <c r="AL14" s="4" t="str">
        <f t="shared" si="13"/>
        <v/>
      </c>
      <c r="AM14" s="12" t="str">
        <f t="shared" si="14"/>
        <v/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/>
      <c r="S15" s="6"/>
      <c r="T15" s="2">
        <f t="shared" si="6"/>
        <v>0</v>
      </c>
      <c r="U15" s="7"/>
      <c r="V15" s="4" t="str">
        <f t="shared" si="7"/>
        <v/>
      </c>
      <c r="W15" s="12" t="str">
        <f t="shared" si="8"/>
        <v/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/>
      <c r="AI15" s="6"/>
      <c r="AJ15" s="2">
        <f t="shared" si="12"/>
        <v>0</v>
      </c>
      <c r="AK15" s="7"/>
      <c r="AL15" s="4" t="str">
        <f t="shared" si="13"/>
        <v/>
      </c>
      <c r="AM15" s="12" t="str">
        <f t="shared" si="14"/>
        <v/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/>
      <c r="S16" s="6"/>
      <c r="T16" s="2">
        <f t="shared" si="6"/>
        <v>0</v>
      </c>
      <c r="U16" s="7"/>
      <c r="V16" s="4" t="str">
        <f t="shared" si="7"/>
        <v/>
      </c>
      <c r="W16" s="12" t="str">
        <f t="shared" si="8"/>
        <v/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/>
      <c r="AI16" s="6"/>
      <c r="AJ16" s="2">
        <f t="shared" si="12"/>
        <v>0</v>
      </c>
      <c r="AK16" s="7"/>
      <c r="AL16" s="4" t="str">
        <f t="shared" si="13"/>
        <v/>
      </c>
      <c r="AM16" s="12" t="str">
        <f t="shared" si="14"/>
        <v/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/>
      <c r="S17" s="6"/>
      <c r="T17" s="2">
        <f t="shared" si="6"/>
        <v>0</v>
      </c>
      <c r="U17" s="7"/>
      <c r="V17" s="4" t="str">
        <f t="shared" si="7"/>
        <v/>
      </c>
      <c r="W17" s="12" t="str">
        <f t="shared" si="8"/>
        <v/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/>
      <c r="AI17" s="6"/>
      <c r="AJ17" s="2">
        <f t="shared" si="12"/>
        <v>0</v>
      </c>
      <c r="AK17" s="7"/>
      <c r="AL17" s="4" t="str">
        <f t="shared" si="13"/>
        <v/>
      </c>
      <c r="AM17" s="12" t="str">
        <f t="shared" si="14"/>
        <v/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/>
      <c r="S18" s="6"/>
      <c r="T18" s="2">
        <f t="shared" si="6"/>
        <v>0</v>
      </c>
      <c r="U18" s="7"/>
      <c r="V18" s="4" t="str">
        <f t="shared" si="7"/>
        <v/>
      </c>
      <c r="W18" s="12" t="str">
        <f t="shared" si="8"/>
        <v/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/>
      <c r="AI18" s="6"/>
      <c r="AJ18" s="2">
        <f t="shared" si="12"/>
        <v>0</v>
      </c>
      <c r="AK18" s="7"/>
      <c r="AL18" s="4" t="str">
        <f t="shared" si="13"/>
        <v/>
      </c>
      <c r="AM18" s="12" t="str">
        <f t="shared" si="14"/>
        <v/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/>
      <c r="S19" s="6"/>
      <c r="T19" s="2">
        <f t="shared" si="6"/>
        <v>0</v>
      </c>
      <c r="U19" s="7"/>
      <c r="V19" s="4" t="str">
        <f t="shared" si="7"/>
        <v/>
      </c>
      <c r="W19" s="12" t="str">
        <f t="shared" si="8"/>
        <v/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/>
      <c r="AI19" s="6"/>
      <c r="AJ19" s="2">
        <f t="shared" si="12"/>
        <v>0</v>
      </c>
      <c r="AK19" s="7"/>
      <c r="AL19" s="4" t="str">
        <f t="shared" si="13"/>
        <v/>
      </c>
      <c r="AM19" s="12" t="str">
        <f t="shared" si="14"/>
        <v/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/>
      <c r="S20" s="6"/>
      <c r="T20" s="2">
        <f t="shared" si="6"/>
        <v>0</v>
      </c>
      <c r="U20" s="7"/>
      <c r="V20" s="4" t="str">
        <f t="shared" si="7"/>
        <v/>
      </c>
      <c r="W20" s="12" t="str">
        <f t="shared" si="8"/>
        <v/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/>
      <c r="AI20" s="6"/>
      <c r="AJ20" s="2">
        <f t="shared" si="12"/>
        <v>0</v>
      </c>
      <c r="AK20" s="7"/>
      <c r="AL20" s="4" t="str">
        <f t="shared" si="13"/>
        <v/>
      </c>
      <c r="AM20" s="12" t="str">
        <f t="shared" si="14"/>
        <v/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/>
      <c r="S21" s="6"/>
      <c r="T21" s="2">
        <f t="shared" si="6"/>
        <v>0</v>
      </c>
      <c r="U21" s="7"/>
      <c r="V21" s="4" t="str">
        <f t="shared" si="7"/>
        <v/>
      </c>
      <c r="W21" s="12" t="str">
        <f t="shared" si="8"/>
        <v/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/>
      <c r="AI21" s="6"/>
      <c r="AJ21" s="2">
        <f t="shared" si="12"/>
        <v>0</v>
      </c>
      <c r="AK21" s="7"/>
      <c r="AL21" s="4" t="str">
        <f t="shared" si="13"/>
        <v/>
      </c>
      <c r="AM21" s="12" t="str">
        <f t="shared" si="14"/>
        <v/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/>
      <c r="S22" s="6"/>
      <c r="T22" s="2">
        <f t="shared" si="6"/>
        <v>0</v>
      </c>
      <c r="U22" s="7"/>
      <c r="V22" s="4" t="str">
        <f t="shared" si="7"/>
        <v/>
      </c>
      <c r="W22" s="12" t="str">
        <f t="shared" si="8"/>
        <v/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/>
      <c r="AI22" s="6"/>
      <c r="AJ22" s="2">
        <f t="shared" si="12"/>
        <v>0</v>
      </c>
      <c r="AK22" s="7"/>
      <c r="AL22" s="4" t="str">
        <f t="shared" si="13"/>
        <v/>
      </c>
      <c r="AM22" s="12" t="str">
        <f t="shared" si="14"/>
        <v/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/>
      <c r="S23" s="6"/>
      <c r="T23" s="2">
        <f t="shared" si="6"/>
        <v>0</v>
      </c>
      <c r="U23" s="7"/>
      <c r="V23" s="4" t="str">
        <f t="shared" si="7"/>
        <v/>
      </c>
      <c r="W23" s="12" t="str">
        <f t="shared" si="8"/>
        <v/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/>
      <c r="AI23" s="6"/>
      <c r="AJ23" s="2">
        <f t="shared" si="12"/>
        <v>0</v>
      </c>
      <c r="AK23" s="7"/>
      <c r="AL23" s="4" t="str">
        <f t="shared" si="13"/>
        <v/>
      </c>
      <c r="AM23" s="12" t="str">
        <f t="shared" si="14"/>
        <v/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/>
      <c r="S24" s="6"/>
      <c r="T24" s="2">
        <f t="shared" si="6"/>
        <v>0</v>
      </c>
      <c r="U24" s="7"/>
      <c r="V24" s="4" t="str">
        <f t="shared" si="7"/>
        <v/>
      </c>
      <c r="W24" s="12" t="str">
        <f t="shared" si="8"/>
        <v/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/>
      <c r="AI24" s="6"/>
      <c r="AJ24" s="2">
        <f t="shared" si="12"/>
        <v>0</v>
      </c>
      <c r="AK24" s="7"/>
      <c r="AL24" s="4" t="str">
        <f t="shared" si="13"/>
        <v/>
      </c>
      <c r="AM24" s="12" t="str">
        <f t="shared" si="14"/>
        <v/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/>
      <c r="S25" s="6"/>
      <c r="T25" s="2">
        <f t="shared" si="6"/>
        <v>0</v>
      </c>
      <c r="U25" s="7"/>
      <c r="V25" s="4" t="str">
        <f t="shared" si="7"/>
        <v/>
      </c>
      <c r="W25" s="12" t="str">
        <f t="shared" si="8"/>
        <v/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/>
      <c r="AI25" s="6"/>
      <c r="AJ25" s="2">
        <f t="shared" si="12"/>
        <v>0</v>
      </c>
      <c r="AK25" s="7"/>
      <c r="AL25" s="4" t="str">
        <f t="shared" si="13"/>
        <v/>
      </c>
      <c r="AM25" s="12" t="str">
        <f t="shared" si="14"/>
        <v/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/>
      <c r="S26" s="6"/>
      <c r="T26" s="2">
        <f t="shared" si="6"/>
        <v>0</v>
      </c>
      <c r="U26" s="7"/>
      <c r="V26" s="4" t="str">
        <f t="shared" si="7"/>
        <v/>
      </c>
      <c r="W26" s="12" t="str">
        <f t="shared" si="8"/>
        <v/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/>
      <c r="AI26" s="6"/>
      <c r="AJ26" s="2">
        <f t="shared" si="12"/>
        <v>0</v>
      </c>
      <c r="AK26" s="7"/>
      <c r="AL26" s="4" t="str">
        <f t="shared" si="13"/>
        <v/>
      </c>
      <c r="AM26" s="12" t="str">
        <f t="shared" si="14"/>
        <v/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/>
      <c r="S27" s="6"/>
      <c r="T27" s="2">
        <f t="shared" si="6"/>
        <v>0</v>
      </c>
      <c r="U27" s="7"/>
      <c r="V27" s="4" t="str">
        <f t="shared" si="7"/>
        <v/>
      </c>
      <c r="W27" s="12" t="str">
        <f t="shared" si="8"/>
        <v/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/>
      <c r="AI27" s="6"/>
      <c r="AJ27" s="2">
        <f t="shared" si="12"/>
        <v>0</v>
      </c>
      <c r="AK27" s="7"/>
      <c r="AL27" s="4" t="str">
        <f t="shared" si="13"/>
        <v/>
      </c>
      <c r="AM27" s="12" t="str">
        <f t="shared" si="14"/>
        <v/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/>
      <c r="S28" s="6"/>
      <c r="T28" s="2">
        <f t="shared" si="6"/>
        <v>0</v>
      </c>
      <c r="U28" s="7"/>
      <c r="V28" s="4" t="str">
        <f t="shared" si="7"/>
        <v/>
      </c>
      <c r="W28" s="12" t="str">
        <f t="shared" si="8"/>
        <v/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/>
      <c r="AI28" s="6"/>
      <c r="AJ28" s="2">
        <f t="shared" si="12"/>
        <v>0</v>
      </c>
      <c r="AK28" s="7"/>
      <c r="AL28" s="4" t="str">
        <f t="shared" si="13"/>
        <v/>
      </c>
      <c r="AM28" s="12" t="str">
        <f t="shared" si="14"/>
        <v/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/>
      <c r="S29" s="6"/>
      <c r="T29" s="2">
        <f t="shared" si="6"/>
        <v>0</v>
      </c>
      <c r="U29" s="7"/>
      <c r="V29" s="4" t="str">
        <f t="shared" si="7"/>
        <v/>
      </c>
      <c r="W29" s="12" t="str">
        <f t="shared" si="8"/>
        <v/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/>
      <c r="AI29" s="6"/>
      <c r="AJ29" s="2">
        <f t="shared" si="12"/>
        <v>0</v>
      </c>
      <c r="AK29" s="7"/>
      <c r="AL29" s="4" t="str">
        <f t="shared" si="13"/>
        <v/>
      </c>
      <c r="AM29" s="12" t="str">
        <f t="shared" si="14"/>
        <v/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/>
      <c r="S30" s="6"/>
      <c r="T30" s="2">
        <f t="shared" si="6"/>
        <v>0</v>
      </c>
      <c r="U30" s="7"/>
      <c r="V30" s="4" t="str">
        <f t="shared" si="7"/>
        <v/>
      </c>
      <c r="W30" s="12" t="str">
        <f t="shared" si="8"/>
        <v/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/>
      <c r="AI30" s="6"/>
      <c r="AJ30" s="2">
        <f t="shared" si="12"/>
        <v>0</v>
      </c>
      <c r="AK30" s="7"/>
      <c r="AL30" s="4" t="str">
        <f t="shared" si="13"/>
        <v/>
      </c>
      <c r="AM30" s="12" t="str">
        <f t="shared" si="14"/>
        <v/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/>
      <c r="S31" s="6"/>
      <c r="T31" s="2">
        <f t="shared" si="6"/>
        <v>0</v>
      </c>
      <c r="U31" s="7"/>
      <c r="V31" s="4" t="str">
        <f t="shared" si="7"/>
        <v/>
      </c>
      <c r="W31" s="12" t="str">
        <f t="shared" si="8"/>
        <v/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/>
      <c r="AI31" s="6"/>
      <c r="AJ31" s="2">
        <f t="shared" si="12"/>
        <v>0</v>
      </c>
      <c r="AK31" s="7"/>
      <c r="AL31" s="4" t="str">
        <f t="shared" si="13"/>
        <v/>
      </c>
      <c r="AM31" s="12" t="str">
        <f t="shared" si="14"/>
        <v/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/>
      <c r="S32" s="6"/>
      <c r="T32" s="2">
        <f t="shared" si="6"/>
        <v>0</v>
      </c>
      <c r="U32" s="7"/>
      <c r="V32" s="4" t="str">
        <f t="shared" si="7"/>
        <v/>
      </c>
      <c r="W32" s="12" t="str">
        <f t="shared" si="8"/>
        <v/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/>
      <c r="AI32" s="6"/>
      <c r="AJ32" s="2">
        <f t="shared" si="12"/>
        <v>0</v>
      </c>
      <c r="AK32" s="7"/>
      <c r="AL32" s="4" t="str">
        <f t="shared" si="13"/>
        <v/>
      </c>
      <c r="AM32" s="12" t="str">
        <f t="shared" si="14"/>
        <v/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/>
      <c r="S33" s="6"/>
      <c r="T33" s="2">
        <f t="shared" si="6"/>
        <v>0</v>
      </c>
      <c r="U33" s="7"/>
      <c r="V33" s="4" t="str">
        <f t="shared" si="7"/>
        <v/>
      </c>
      <c r="W33" s="12" t="str">
        <f t="shared" si="8"/>
        <v/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/>
      <c r="AI33" s="6"/>
      <c r="AJ33" s="2">
        <f t="shared" si="12"/>
        <v>0</v>
      </c>
      <c r="AK33" s="7"/>
      <c r="AL33" s="4" t="str">
        <f t="shared" si="13"/>
        <v/>
      </c>
      <c r="AM33" s="12" t="str">
        <f t="shared" si="14"/>
        <v/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/>
      <c r="S34" s="6"/>
      <c r="T34" s="2">
        <f t="shared" si="6"/>
        <v>0</v>
      </c>
      <c r="U34" s="7"/>
      <c r="V34" s="4" t="str">
        <f t="shared" si="7"/>
        <v/>
      </c>
      <c r="W34" s="12" t="str">
        <f t="shared" si="8"/>
        <v/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/>
      <c r="AI34" s="6"/>
      <c r="AJ34" s="2">
        <f t="shared" si="12"/>
        <v>0</v>
      </c>
      <c r="AK34" s="7"/>
      <c r="AL34" s="4" t="str">
        <f t="shared" si="13"/>
        <v/>
      </c>
      <c r="AM34" s="12" t="str">
        <f t="shared" si="14"/>
        <v/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/>
      <c r="S35" s="6"/>
      <c r="T35" s="2">
        <f t="shared" si="6"/>
        <v>0</v>
      </c>
      <c r="U35" s="7"/>
      <c r="V35" s="4" t="str">
        <f t="shared" si="7"/>
        <v/>
      </c>
      <c r="W35" s="12" t="str">
        <f t="shared" si="8"/>
        <v/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/>
      <c r="AI35" s="6"/>
      <c r="AJ35" s="2">
        <f t="shared" si="12"/>
        <v>0</v>
      </c>
      <c r="AK35" s="7"/>
      <c r="AL35" s="4" t="str">
        <f t="shared" si="13"/>
        <v/>
      </c>
      <c r="AM35" s="12" t="str">
        <f t="shared" si="14"/>
        <v/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/>
      <c r="S36" s="6"/>
      <c r="T36" s="2">
        <f t="shared" si="6"/>
        <v>0</v>
      </c>
      <c r="U36" s="8"/>
      <c r="V36" s="4" t="str">
        <f t="shared" si="7"/>
        <v/>
      </c>
      <c r="W36" s="12" t="str">
        <f t="shared" si="8"/>
        <v/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/>
      <c r="AI36" s="6"/>
      <c r="AJ36" s="2">
        <f t="shared" si="12"/>
        <v>0</v>
      </c>
      <c r="AK36" s="8"/>
      <c r="AL36" s="4" t="str">
        <f t="shared" si="13"/>
        <v/>
      </c>
      <c r="AM36" s="12" t="str">
        <f t="shared" si="14"/>
        <v/>
      </c>
    </row>
    <row r="37" spans="1:39" x14ac:dyDescent="0.3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22" t="s">
        <v>53</v>
      </c>
      <c r="R37" s="23"/>
      <c r="S37" s="23"/>
      <c r="T37" s="84">
        <f t="shared" si="6"/>
        <v>0</v>
      </c>
      <c r="U37" s="24"/>
      <c r="V37" s="85" t="str">
        <f t="shared" si="7"/>
        <v/>
      </c>
      <c r="W37" s="86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7" t="s">
        <v>53</v>
      </c>
      <c r="AH37" s="23"/>
      <c r="AI37" s="23"/>
      <c r="AJ37" s="84">
        <f t="shared" si="12"/>
        <v>0</v>
      </c>
      <c r="AK37" s="24"/>
      <c r="AL37" s="85" t="str">
        <f t="shared" si="13"/>
        <v/>
      </c>
      <c r="AM37" s="86" t="str">
        <f t="shared" si="14"/>
        <v/>
      </c>
    </row>
    <row r="38" spans="1:39" ht="15" thickBot="1" x14ac:dyDescent="0.35">
      <c r="A38" s="48" t="s">
        <v>48</v>
      </c>
      <c r="B38" s="30"/>
      <c r="C38" s="30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30"/>
      <c r="K38" s="30"/>
      <c r="L38" s="31">
        <f t="shared" si="3"/>
        <v>0</v>
      </c>
      <c r="M38" s="87"/>
      <c r="N38" s="33" t="str">
        <f t="shared" si="4"/>
        <v/>
      </c>
      <c r="O38" s="34" t="str">
        <f t="shared" si="5"/>
        <v/>
      </c>
      <c r="Q38" s="13" t="s">
        <v>48</v>
      </c>
      <c r="R38" s="30"/>
      <c r="S38" s="30"/>
      <c r="T38" s="31">
        <f t="shared" si="6"/>
        <v>0</v>
      </c>
      <c r="U38" s="32"/>
      <c r="V38" s="33" t="str">
        <f t="shared" si="7"/>
        <v/>
      </c>
      <c r="W38" s="34" t="str">
        <f t="shared" si="8"/>
        <v/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48" t="s">
        <v>48</v>
      </c>
      <c r="AH38" s="30"/>
      <c r="AI38" s="30"/>
      <c r="AJ38" s="31">
        <f t="shared" si="12"/>
        <v>0</v>
      </c>
      <c r="AK38" s="51"/>
      <c r="AL38" s="33" t="str">
        <f t="shared" si="13"/>
        <v/>
      </c>
      <c r="AM38" s="34" t="str">
        <f t="shared" si="14"/>
        <v/>
      </c>
    </row>
    <row r="40" spans="1:39" ht="15" thickBot="1" x14ac:dyDescent="0.35"/>
    <row r="41" spans="1:39" x14ac:dyDescent="0.3">
      <c r="A41" s="135" t="s">
        <v>140</v>
      </c>
      <c r="B41" s="136"/>
      <c r="C41" s="136"/>
      <c r="D41" s="136"/>
      <c r="E41" s="136"/>
      <c r="F41" s="136"/>
      <c r="G41" s="137"/>
      <c r="I41" s="135" t="s">
        <v>139</v>
      </c>
      <c r="J41" s="136"/>
      <c r="K41" s="136"/>
      <c r="L41" s="136"/>
      <c r="M41" s="136"/>
      <c r="N41" s="136"/>
      <c r="O41" s="137"/>
      <c r="Q41" s="135" t="s">
        <v>138</v>
      </c>
      <c r="R41" s="136"/>
      <c r="S41" s="136"/>
      <c r="T41" s="136"/>
      <c r="U41" s="136"/>
      <c r="V41" s="136"/>
      <c r="W41" s="137"/>
      <c r="Y41" s="135" t="s">
        <v>137</v>
      </c>
      <c r="Z41" s="136"/>
      <c r="AA41" s="136"/>
      <c r="AB41" s="136"/>
      <c r="AC41" s="136"/>
      <c r="AD41" s="136"/>
      <c r="AE41" s="137"/>
      <c r="AG41" s="135" t="s">
        <v>136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/>
      <c r="C43" s="6"/>
      <c r="D43" s="2">
        <f t="shared" ref="D43:D76" si="15">(B43+10*C43)/1000</f>
        <v>0</v>
      </c>
      <c r="E43" s="7"/>
      <c r="F43" s="4" t="str">
        <f t="shared" ref="F43:F76" si="16">IF(B43="","",E43/D43)</f>
        <v/>
      </c>
      <c r="G43" s="12" t="str">
        <f t="shared" ref="G43:G76" si="17">IF(F43="","",F43/F$56)</f>
        <v/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/>
      <c r="S43" s="6"/>
      <c r="T43" s="2">
        <f t="shared" ref="T43:T76" si="21">(R43+10*S43)/1000</f>
        <v>0</v>
      </c>
      <c r="U43" s="7"/>
      <c r="V43" s="4" t="str">
        <f t="shared" ref="V43:V76" si="22">IF(R43="","",U43/T43)</f>
        <v/>
      </c>
      <c r="W43" s="12" t="str">
        <f t="shared" ref="W43:W76" si="23">IF(V43="","",V43/V$56)</f>
        <v/>
      </c>
      <c r="Y43" s="11" t="s">
        <v>6</v>
      </c>
      <c r="Z43" s="6">
        <v>1000</v>
      </c>
      <c r="AA43" s="6">
        <v>10</v>
      </c>
      <c r="AB43" s="2">
        <f t="shared" ref="AB43:AB76" si="24">(Z43+10*AA43)/1000</f>
        <v>1.1000000000000001</v>
      </c>
      <c r="AC43" s="7">
        <v>1.3888888888888888E-2</v>
      </c>
      <c r="AD43" s="4">
        <f t="shared" ref="AD43:AD76" si="25">IF(Z43="","",AC43/AB43)</f>
        <v>1.2626262626262624E-2</v>
      </c>
      <c r="AE43" s="12">
        <f>IF(AD43="","",AD43/AD$56)</f>
        <v>2.7272727272727271</v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/>
      <c r="C44" s="6"/>
      <c r="D44" s="2">
        <f t="shared" si="15"/>
        <v>0</v>
      </c>
      <c r="E44" s="7"/>
      <c r="F44" s="4" t="str">
        <f t="shared" si="16"/>
        <v/>
      </c>
      <c r="G44" s="12" t="str">
        <f t="shared" si="17"/>
        <v/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/>
      <c r="S44" s="6"/>
      <c r="T44" s="2">
        <f t="shared" si="21"/>
        <v>0</v>
      </c>
      <c r="U44" s="7"/>
      <c r="V44" s="4" t="str">
        <f t="shared" si="22"/>
        <v/>
      </c>
      <c r="W44" s="12" t="str">
        <f t="shared" si="23"/>
        <v/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ref="AE44:AE75" si="26">IF(AD44="","",AD44/AD$56)</f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/>
      <c r="C45" s="6"/>
      <c r="D45" s="2">
        <f t="shared" si="15"/>
        <v>0</v>
      </c>
      <c r="E45" s="7"/>
      <c r="F45" s="4" t="str">
        <f t="shared" si="16"/>
        <v/>
      </c>
      <c r="G45" s="12" t="str">
        <f t="shared" si="17"/>
        <v/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/>
      <c r="S45" s="6"/>
      <c r="T45" s="2">
        <f t="shared" si="21"/>
        <v>0</v>
      </c>
      <c r="U45" s="7"/>
      <c r="V45" s="4" t="str">
        <f t="shared" si="22"/>
        <v/>
      </c>
      <c r="W45" s="12" t="str">
        <f t="shared" si="23"/>
        <v/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/>
      <c r="AI45" s="6"/>
      <c r="AJ45" s="2"/>
      <c r="AK45" s="7"/>
      <c r="AL45" s="4"/>
      <c r="AM45" s="12"/>
    </row>
    <row r="46" spans="1:39" x14ac:dyDescent="0.3">
      <c r="A46" s="46" t="s">
        <v>9</v>
      </c>
      <c r="B46" s="6"/>
      <c r="C46" s="6"/>
      <c r="D46" s="2">
        <f t="shared" si="15"/>
        <v>0</v>
      </c>
      <c r="E46" s="7"/>
      <c r="F46" s="4" t="str">
        <f t="shared" si="16"/>
        <v/>
      </c>
      <c r="G46" s="12" t="str">
        <f t="shared" si="17"/>
        <v/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/>
      <c r="S46" s="6"/>
      <c r="T46" s="2">
        <f t="shared" si="21"/>
        <v>0</v>
      </c>
      <c r="U46" s="7"/>
      <c r="V46" s="4" t="str">
        <f t="shared" si="22"/>
        <v/>
      </c>
      <c r="W46" s="12" t="str">
        <f t="shared" si="23"/>
        <v/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/>
      <c r="AI46" s="6"/>
      <c r="AJ46" s="2">
        <f t="shared" ref="AJ46:AJ76" si="27">(AH46+10*AI46)/1000</f>
        <v>0</v>
      </c>
      <c r="AK46" s="7"/>
      <c r="AL46" s="4" t="str">
        <f t="shared" ref="AL46:AL76" si="28">IF(AH46="","",AK46/AJ46)</f>
        <v/>
      </c>
      <c r="AM46" s="12" t="str">
        <f t="shared" ref="AM46:AM76" si="29">IF(AL46="","",AL46/AL$56)</f>
        <v/>
      </c>
    </row>
    <row r="47" spans="1:39" x14ac:dyDescent="0.3">
      <c r="A47" s="46" t="s">
        <v>10</v>
      </c>
      <c r="B47" s="6"/>
      <c r="C47" s="6"/>
      <c r="D47" s="2">
        <f t="shared" si="15"/>
        <v>0</v>
      </c>
      <c r="E47" s="7"/>
      <c r="F47" s="4" t="str">
        <f t="shared" si="16"/>
        <v/>
      </c>
      <c r="G47" s="12" t="str">
        <f t="shared" si="17"/>
        <v/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/>
      <c r="S47" s="6"/>
      <c r="T47" s="2">
        <f t="shared" si="21"/>
        <v>0</v>
      </c>
      <c r="U47" s="7"/>
      <c r="V47" s="4" t="str">
        <f t="shared" si="22"/>
        <v/>
      </c>
      <c r="W47" s="12" t="str">
        <f t="shared" si="23"/>
        <v/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/>
      <c r="AI47" s="6"/>
      <c r="AJ47" s="2">
        <f t="shared" si="27"/>
        <v>0</v>
      </c>
      <c r="AK47" s="7"/>
      <c r="AL47" s="4" t="str">
        <f t="shared" si="28"/>
        <v/>
      </c>
      <c r="AM47" s="12" t="str">
        <f t="shared" si="29"/>
        <v/>
      </c>
    </row>
    <row r="48" spans="1:39" x14ac:dyDescent="0.3">
      <c r="A48" s="46" t="s">
        <v>11</v>
      </c>
      <c r="B48" s="6"/>
      <c r="C48" s="6"/>
      <c r="D48" s="2">
        <f t="shared" si="15"/>
        <v>0</v>
      </c>
      <c r="E48" s="7"/>
      <c r="F48" s="4" t="str">
        <f t="shared" si="16"/>
        <v/>
      </c>
      <c r="G48" s="12" t="str">
        <f t="shared" si="17"/>
        <v/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/>
      <c r="S48" s="6"/>
      <c r="T48" s="2">
        <f t="shared" si="21"/>
        <v>0</v>
      </c>
      <c r="U48" s="7"/>
      <c r="V48" s="4" t="str">
        <f t="shared" si="22"/>
        <v/>
      </c>
      <c r="W48" s="12" t="str">
        <f t="shared" si="23"/>
        <v/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/>
      <c r="AI48" s="6"/>
      <c r="AJ48" s="2">
        <f t="shared" si="27"/>
        <v>0</v>
      </c>
      <c r="AK48" s="7"/>
      <c r="AL48" s="4" t="str">
        <f t="shared" si="28"/>
        <v/>
      </c>
      <c r="AM48" s="12" t="str">
        <f t="shared" si="29"/>
        <v/>
      </c>
    </row>
    <row r="49" spans="1:39" x14ac:dyDescent="0.3">
      <c r="A49" s="46" t="s">
        <v>12</v>
      </c>
      <c r="B49" s="6"/>
      <c r="C49" s="6"/>
      <c r="D49" s="2">
        <f t="shared" si="15"/>
        <v>0</v>
      </c>
      <c r="E49" s="7"/>
      <c r="F49" s="4" t="str">
        <f t="shared" si="16"/>
        <v/>
      </c>
      <c r="G49" s="12" t="str">
        <f t="shared" si="17"/>
        <v/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/>
      <c r="S49" s="6"/>
      <c r="T49" s="2">
        <f t="shared" si="21"/>
        <v>0</v>
      </c>
      <c r="U49" s="7"/>
      <c r="V49" s="4" t="str">
        <f t="shared" si="22"/>
        <v/>
      </c>
      <c r="W49" s="12" t="str">
        <f t="shared" si="23"/>
        <v/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/>
      <c r="AI49" s="6"/>
      <c r="AJ49" s="2">
        <f t="shared" si="27"/>
        <v>0</v>
      </c>
      <c r="AK49" s="7"/>
      <c r="AL49" s="4" t="str">
        <f t="shared" si="28"/>
        <v/>
      </c>
      <c r="AM49" s="12" t="str">
        <f t="shared" si="29"/>
        <v/>
      </c>
    </row>
    <row r="50" spans="1:39" x14ac:dyDescent="0.3">
      <c r="A50" s="46" t="s">
        <v>13</v>
      </c>
      <c r="B50" s="6"/>
      <c r="C50" s="6"/>
      <c r="D50" s="2">
        <f t="shared" si="15"/>
        <v>0</v>
      </c>
      <c r="E50" s="7"/>
      <c r="F50" s="4" t="str">
        <f t="shared" si="16"/>
        <v/>
      </c>
      <c r="G50" s="12" t="str">
        <f t="shared" si="17"/>
        <v/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/>
      <c r="S50" s="6"/>
      <c r="T50" s="2">
        <f t="shared" si="21"/>
        <v>0</v>
      </c>
      <c r="U50" s="7"/>
      <c r="V50" s="4" t="str">
        <f t="shared" si="22"/>
        <v/>
      </c>
      <c r="W50" s="12" t="str">
        <f t="shared" si="23"/>
        <v/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/>
      <c r="AI50" s="6"/>
      <c r="AJ50" s="2">
        <f t="shared" si="27"/>
        <v>0</v>
      </c>
      <c r="AK50" s="7"/>
      <c r="AL50" s="4" t="str">
        <f t="shared" si="28"/>
        <v/>
      </c>
      <c r="AM50" s="12" t="str">
        <f t="shared" si="29"/>
        <v/>
      </c>
    </row>
    <row r="51" spans="1:39" x14ac:dyDescent="0.3">
      <c r="A51" s="46" t="s">
        <v>14</v>
      </c>
      <c r="B51" s="6"/>
      <c r="C51" s="6"/>
      <c r="D51" s="2">
        <f t="shared" si="15"/>
        <v>0</v>
      </c>
      <c r="E51" s="7"/>
      <c r="F51" s="4" t="str">
        <f t="shared" si="16"/>
        <v/>
      </c>
      <c r="G51" s="12" t="str">
        <f t="shared" si="17"/>
        <v/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/>
      <c r="S51" s="6"/>
      <c r="T51" s="2">
        <f t="shared" si="21"/>
        <v>0</v>
      </c>
      <c r="U51" s="7"/>
      <c r="V51" s="4" t="str">
        <f t="shared" si="22"/>
        <v/>
      </c>
      <c r="W51" s="12" t="str">
        <f t="shared" si="23"/>
        <v/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/>
      <c r="AI51" s="6"/>
      <c r="AJ51" s="2">
        <f t="shared" si="27"/>
        <v>0</v>
      </c>
      <c r="AK51" s="7"/>
      <c r="AL51" s="4" t="str">
        <f t="shared" si="28"/>
        <v/>
      </c>
      <c r="AM51" s="12" t="str">
        <f t="shared" si="29"/>
        <v/>
      </c>
    </row>
    <row r="52" spans="1:39" x14ac:dyDescent="0.3">
      <c r="A52" s="46" t="s">
        <v>15</v>
      </c>
      <c r="B52" s="6"/>
      <c r="C52" s="6"/>
      <c r="D52" s="2">
        <f t="shared" si="15"/>
        <v>0</v>
      </c>
      <c r="E52" s="7"/>
      <c r="F52" s="4" t="str">
        <f t="shared" si="16"/>
        <v/>
      </c>
      <c r="G52" s="12" t="str">
        <f t="shared" si="17"/>
        <v/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/>
      <c r="S52" s="6"/>
      <c r="T52" s="2">
        <f t="shared" si="21"/>
        <v>0</v>
      </c>
      <c r="U52" s="7"/>
      <c r="V52" s="4" t="str">
        <f t="shared" si="22"/>
        <v/>
      </c>
      <c r="W52" s="12" t="str">
        <f t="shared" si="23"/>
        <v/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/>
      <c r="AI52" s="6"/>
      <c r="AJ52" s="2">
        <f t="shared" si="27"/>
        <v>0</v>
      </c>
      <c r="AK52" s="7"/>
      <c r="AL52" s="4" t="str">
        <f t="shared" si="28"/>
        <v/>
      </c>
      <c r="AM52" s="12" t="str">
        <f t="shared" si="29"/>
        <v/>
      </c>
    </row>
    <row r="53" spans="1:39" x14ac:dyDescent="0.3">
      <c r="A53" s="46" t="s">
        <v>34</v>
      </c>
      <c r="B53" s="6"/>
      <c r="C53" s="6"/>
      <c r="D53" s="2">
        <f t="shared" si="15"/>
        <v>0</v>
      </c>
      <c r="E53" s="7"/>
      <c r="F53" s="4" t="str">
        <f t="shared" si="16"/>
        <v/>
      </c>
      <c r="G53" s="12" t="str">
        <f t="shared" si="17"/>
        <v/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/>
      <c r="S53" s="6"/>
      <c r="T53" s="2">
        <f t="shared" si="21"/>
        <v>0</v>
      </c>
      <c r="U53" s="7"/>
      <c r="V53" s="4" t="str">
        <f t="shared" si="22"/>
        <v/>
      </c>
      <c r="W53" s="12" t="str">
        <f t="shared" si="23"/>
        <v/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/>
      <c r="AI53" s="6"/>
      <c r="AJ53" s="2">
        <f t="shared" si="27"/>
        <v>0</v>
      </c>
      <c r="AK53" s="7"/>
      <c r="AL53" s="4" t="str">
        <f t="shared" si="28"/>
        <v/>
      </c>
      <c r="AM53" s="12" t="str">
        <f t="shared" si="29"/>
        <v/>
      </c>
    </row>
    <row r="54" spans="1:39" x14ac:dyDescent="0.3">
      <c r="A54" s="46" t="s">
        <v>35</v>
      </c>
      <c r="B54" s="6"/>
      <c r="C54" s="6"/>
      <c r="D54" s="2">
        <f t="shared" si="15"/>
        <v>0</v>
      </c>
      <c r="E54" s="7"/>
      <c r="F54" s="4" t="str">
        <f t="shared" si="16"/>
        <v/>
      </c>
      <c r="G54" s="12" t="str">
        <f t="shared" si="17"/>
        <v/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/>
      <c r="S54" s="6"/>
      <c r="T54" s="2">
        <f t="shared" si="21"/>
        <v>0</v>
      </c>
      <c r="U54" s="7"/>
      <c r="V54" s="4" t="str">
        <f t="shared" si="22"/>
        <v/>
      </c>
      <c r="W54" s="12" t="str">
        <f t="shared" si="23"/>
        <v/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/>
      <c r="AI54" s="6"/>
      <c r="AJ54" s="2">
        <f t="shared" si="27"/>
        <v>0</v>
      </c>
      <c r="AK54" s="7"/>
      <c r="AL54" s="4" t="str">
        <f t="shared" si="28"/>
        <v/>
      </c>
      <c r="AM54" s="12" t="str">
        <f t="shared" si="29"/>
        <v/>
      </c>
    </row>
    <row r="55" spans="1:39" x14ac:dyDescent="0.3">
      <c r="A55" s="46" t="s">
        <v>36</v>
      </c>
      <c r="B55" s="6"/>
      <c r="C55" s="6"/>
      <c r="D55" s="2">
        <f t="shared" si="15"/>
        <v>0</v>
      </c>
      <c r="E55" s="7"/>
      <c r="F55" s="4" t="str">
        <f t="shared" si="16"/>
        <v/>
      </c>
      <c r="G55" s="12" t="str">
        <f t="shared" si="17"/>
        <v/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/>
      <c r="S55" s="6"/>
      <c r="T55" s="2">
        <f t="shared" si="21"/>
        <v>0</v>
      </c>
      <c r="U55" s="7"/>
      <c r="V55" s="4" t="str">
        <f t="shared" si="22"/>
        <v/>
      </c>
      <c r="W55" s="12" t="str">
        <f t="shared" si="23"/>
        <v/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/>
      <c r="AI55" s="6"/>
      <c r="AJ55" s="2">
        <f t="shared" si="27"/>
        <v>0</v>
      </c>
      <c r="AK55" s="7"/>
      <c r="AL55" s="4" t="str">
        <f t="shared" si="28"/>
        <v/>
      </c>
      <c r="AM55" s="12" t="str">
        <f t="shared" si="29"/>
        <v/>
      </c>
    </row>
    <row r="56" spans="1:39" x14ac:dyDescent="0.3">
      <c r="A56" s="46" t="s">
        <v>37</v>
      </c>
      <c r="B56" s="6"/>
      <c r="C56" s="6"/>
      <c r="D56" s="2">
        <f t="shared" si="15"/>
        <v>0</v>
      </c>
      <c r="E56" s="7"/>
      <c r="F56" s="4" t="str">
        <f t="shared" si="16"/>
        <v/>
      </c>
      <c r="G56" s="12" t="str">
        <f t="shared" si="17"/>
        <v/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/>
      <c r="S56" s="6"/>
      <c r="T56" s="2">
        <f t="shared" si="21"/>
        <v>0</v>
      </c>
      <c r="U56" s="7"/>
      <c r="V56" s="4" t="str">
        <f t="shared" si="22"/>
        <v/>
      </c>
      <c r="W56" s="12" t="str">
        <f t="shared" si="23"/>
        <v/>
      </c>
      <c r="Y56" s="11" t="s">
        <v>37</v>
      </c>
      <c r="Z56" s="6">
        <v>10000</v>
      </c>
      <c r="AA56" s="6">
        <v>200</v>
      </c>
      <c r="AB56" s="2">
        <f t="shared" si="24"/>
        <v>12</v>
      </c>
      <c r="AC56" s="7">
        <v>5.5555555555555552E-2</v>
      </c>
      <c r="AD56" s="4">
        <f t="shared" si="25"/>
        <v>4.6296296296296294E-3</v>
      </c>
      <c r="AE56" s="12">
        <f t="shared" si="26"/>
        <v>1</v>
      </c>
      <c r="AG56" s="11" t="s">
        <v>37</v>
      </c>
      <c r="AH56" s="6"/>
      <c r="AI56" s="6"/>
      <c r="AJ56" s="2">
        <f t="shared" si="27"/>
        <v>0</v>
      </c>
      <c r="AK56" s="7"/>
      <c r="AL56" s="4" t="str">
        <f t="shared" si="28"/>
        <v/>
      </c>
      <c r="AM56" s="12" t="str">
        <f t="shared" si="29"/>
        <v/>
      </c>
    </row>
    <row r="57" spans="1:39" x14ac:dyDescent="0.3">
      <c r="A57" s="46" t="s">
        <v>17</v>
      </c>
      <c r="B57" s="6"/>
      <c r="C57" s="6"/>
      <c r="D57" s="2">
        <f t="shared" si="15"/>
        <v>0</v>
      </c>
      <c r="E57" s="7"/>
      <c r="F57" s="4" t="str">
        <f t="shared" si="16"/>
        <v/>
      </c>
      <c r="G57" s="12" t="str">
        <f t="shared" si="17"/>
        <v/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/>
      <c r="S57" s="6"/>
      <c r="T57" s="2">
        <f t="shared" si="21"/>
        <v>0</v>
      </c>
      <c r="U57" s="7"/>
      <c r="V57" s="4" t="str">
        <f t="shared" si="22"/>
        <v/>
      </c>
      <c r="W57" s="12" t="str">
        <f t="shared" si="23"/>
        <v/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/>
      <c r="AI57" s="6"/>
      <c r="AJ57" s="2">
        <f t="shared" si="27"/>
        <v>0</v>
      </c>
      <c r="AK57" s="7"/>
      <c r="AL57" s="4" t="str">
        <f t="shared" si="28"/>
        <v/>
      </c>
      <c r="AM57" s="12" t="str">
        <f t="shared" si="29"/>
        <v/>
      </c>
    </row>
    <row r="58" spans="1:39" x14ac:dyDescent="0.3">
      <c r="A58" s="46" t="s">
        <v>18</v>
      </c>
      <c r="B58" s="6"/>
      <c r="C58" s="6"/>
      <c r="D58" s="2">
        <f t="shared" si="15"/>
        <v>0</v>
      </c>
      <c r="E58" s="7"/>
      <c r="F58" s="4" t="str">
        <f t="shared" si="16"/>
        <v/>
      </c>
      <c r="G58" s="12" t="str">
        <f t="shared" si="17"/>
        <v/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/>
      <c r="S58" s="6"/>
      <c r="T58" s="2">
        <f t="shared" si="21"/>
        <v>0</v>
      </c>
      <c r="U58" s="7"/>
      <c r="V58" s="4" t="str">
        <f t="shared" si="22"/>
        <v/>
      </c>
      <c r="W58" s="12" t="str">
        <f t="shared" si="23"/>
        <v/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/>
      <c r="AI58" s="6"/>
      <c r="AJ58" s="2">
        <f t="shared" si="27"/>
        <v>0</v>
      </c>
      <c r="AK58" s="7"/>
      <c r="AL58" s="4" t="str">
        <f t="shared" si="28"/>
        <v/>
      </c>
      <c r="AM58" s="12" t="str">
        <f t="shared" si="29"/>
        <v/>
      </c>
    </row>
    <row r="59" spans="1:39" x14ac:dyDescent="0.3">
      <c r="A59" s="46" t="s">
        <v>19</v>
      </c>
      <c r="B59" s="6"/>
      <c r="C59" s="6"/>
      <c r="D59" s="2">
        <f t="shared" si="15"/>
        <v>0</v>
      </c>
      <c r="E59" s="7"/>
      <c r="F59" s="4" t="str">
        <f t="shared" si="16"/>
        <v/>
      </c>
      <c r="G59" s="12" t="str">
        <f t="shared" si="17"/>
        <v/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/>
      <c r="S59" s="6"/>
      <c r="T59" s="2">
        <f t="shared" si="21"/>
        <v>0</v>
      </c>
      <c r="U59" s="7"/>
      <c r="V59" s="4" t="str">
        <f t="shared" si="22"/>
        <v/>
      </c>
      <c r="W59" s="12" t="str">
        <f t="shared" si="23"/>
        <v/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/>
      <c r="AI59" s="6"/>
      <c r="AJ59" s="2">
        <f t="shared" si="27"/>
        <v>0</v>
      </c>
      <c r="AK59" s="7"/>
      <c r="AL59" s="4" t="str">
        <f t="shared" si="28"/>
        <v/>
      </c>
      <c r="AM59" s="12" t="str">
        <f t="shared" si="29"/>
        <v/>
      </c>
    </row>
    <row r="60" spans="1:39" x14ac:dyDescent="0.3">
      <c r="A60" s="46" t="s">
        <v>20</v>
      </c>
      <c r="B60" s="6"/>
      <c r="C60" s="6"/>
      <c r="D60" s="2">
        <f t="shared" si="15"/>
        <v>0</v>
      </c>
      <c r="E60" s="7"/>
      <c r="F60" s="4" t="str">
        <f t="shared" si="16"/>
        <v/>
      </c>
      <c r="G60" s="12" t="str">
        <f t="shared" si="17"/>
        <v/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/>
      <c r="S60" s="6"/>
      <c r="T60" s="2">
        <f t="shared" si="21"/>
        <v>0</v>
      </c>
      <c r="U60" s="7"/>
      <c r="V60" s="4" t="str">
        <f t="shared" si="22"/>
        <v/>
      </c>
      <c r="W60" s="12" t="str">
        <f t="shared" si="23"/>
        <v/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>IF(AD60="","",AD60/AD$56)</f>
        <v/>
      </c>
      <c r="AG60" s="11" t="s">
        <v>20</v>
      </c>
      <c r="AH60" s="6"/>
      <c r="AI60" s="6"/>
      <c r="AJ60" s="2">
        <f t="shared" si="27"/>
        <v>0</v>
      </c>
      <c r="AK60" s="7"/>
      <c r="AL60" s="4" t="str">
        <f t="shared" si="28"/>
        <v/>
      </c>
      <c r="AM60" s="12" t="str">
        <f t="shared" si="29"/>
        <v/>
      </c>
    </row>
    <row r="61" spans="1:39" x14ac:dyDescent="0.3">
      <c r="A61" s="46" t="s">
        <v>21</v>
      </c>
      <c r="B61" s="6"/>
      <c r="C61" s="6"/>
      <c r="D61" s="2">
        <f t="shared" si="15"/>
        <v>0</v>
      </c>
      <c r="E61" s="7"/>
      <c r="F61" s="4" t="str">
        <f t="shared" si="16"/>
        <v/>
      </c>
      <c r="G61" s="12" t="str">
        <f t="shared" si="17"/>
        <v/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/>
      <c r="S61" s="6"/>
      <c r="T61" s="2">
        <f t="shared" si="21"/>
        <v>0</v>
      </c>
      <c r="U61" s="7"/>
      <c r="V61" s="4" t="str">
        <f t="shared" si="22"/>
        <v/>
      </c>
      <c r="W61" s="12" t="str">
        <f t="shared" si="23"/>
        <v/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/>
      <c r="AI61" s="6"/>
      <c r="AJ61" s="2">
        <f t="shared" si="27"/>
        <v>0</v>
      </c>
      <c r="AK61" s="7"/>
      <c r="AL61" s="4" t="str">
        <f t="shared" si="28"/>
        <v/>
      </c>
      <c r="AM61" s="12" t="str">
        <f t="shared" si="29"/>
        <v/>
      </c>
    </row>
    <row r="62" spans="1:39" x14ac:dyDescent="0.3">
      <c r="A62" s="46" t="s">
        <v>22</v>
      </c>
      <c r="B62" s="6"/>
      <c r="C62" s="6"/>
      <c r="D62" s="2">
        <f t="shared" si="15"/>
        <v>0</v>
      </c>
      <c r="E62" s="7"/>
      <c r="F62" s="4" t="str">
        <f t="shared" si="16"/>
        <v/>
      </c>
      <c r="G62" s="12" t="str">
        <f t="shared" si="17"/>
        <v/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/>
      <c r="S62" s="6"/>
      <c r="T62" s="2">
        <f t="shared" si="21"/>
        <v>0</v>
      </c>
      <c r="U62" s="7"/>
      <c r="V62" s="4" t="str">
        <f t="shared" si="22"/>
        <v/>
      </c>
      <c r="W62" s="12" t="str">
        <f t="shared" si="23"/>
        <v/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/>
      <c r="AI62" s="6"/>
      <c r="AJ62" s="2">
        <f t="shared" si="27"/>
        <v>0</v>
      </c>
      <c r="AK62" s="7"/>
      <c r="AL62" s="4" t="str">
        <f t="shared" si="28"/>
        <v/>
      </c>
      <c r="AM62" s="12" t="str">
        <f t="shared" si="29"/>
        <v/>
      </c>
    </row>
    <row r="63" spans="1:39" x14ac:dyDescent="0.3">
      <c r="A63" s="46" t="s">
        <v>23</v>
      </c>
      <c r="B63" s="6"/>
      <c r="C63" s="6"/>
      <c r="D63" s="2">
        <f t="shared" si="15"/>
        <v>0</v>
      </c>
      <c r="E63" s="7"/>
      <c r="F63" s="4" t="str">
        <f t="shared" si="16"/>
        <v/>
      </c>
      <c r="G63" s="12" t="str">
        <f t="shared" si="17"/>
        <v/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/>
      <c r="S63" s="6"/>
      <c r="T63" s="2">
        <f t="shared" si="21"/>
        <v>0</v>
      </c>
      <c r="U63" s="7"/>
      <c r="V63" s="4" t="str">
        <f t="shared" si="22"/>
        <v/>
      </c>
      <c r="W63" s="12" t="str">
        <f t="shared" si="23"/>
        <v/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/>
      <c r="AI63" s="6"/>
      <c r="AJ63" s="2">
        <f t="shared" si="27"/>
        <v>0</v>
      </c>
      <c r="AK63" s="7"/>
      <c r="AL63" s="4" t="str">
        <f t="shared" si="28"/>
        <v/>
      </c>
      <c r="AM63" s="12" t="str">
        <f t="shared" si="29"/>
        <v/>
      </c>
    </row>
    <row r="64" spans="1:39" x14ac:dyDescent="0.3">
      <c r="A64" s="46" t="s">
        <v>24</v>
      </c>
      <c r="B64" s="6"/>
      <c r="C64" s="6"/>
      <c r="D64" s="2">
        <f t="shared" si="15"/>
        <v>0</v>
      </c>
      <c r="E64" s="7"/>
      <c r="F64" s="4" t="str">
        <f t="shared" si="16"/>
        <v/>
      </c>
      <c r="G64" s="12" t="str">
        <f t="shared" si="17"/>
        <v/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/>
      <c r="S64" s="6"/>
      <c r="T64" s="2">
        <f t="shared" si="21"/>
        <v>0</v>
      </c>
      <c r="U64" s="7"/>
      <c r="V64" s="4" t="str">
        <f t="shared" si="22"/>
        <v/>
      </c>
      <c r="W64" s="12" t="str">
        <f t="shared" si="23"/>
        <v/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/>
      <c r="AI64" s="6"/>
      <c r="AJ64" s="2">
        <f t="shared" si="27"/>
        <v>0</v>
      </c>
      <c r="AK64" s="7"/>
      <c r="AL64" s="4" t="str">
        <f t="shared" si="28"/>
        <v/>
      </c>
      <c r="AM64" s="12" t="str">
        <f t="shared" si="29"/>
        <v/>
      </c>
    </row>
    <row r="65" spans="1:39" x14ac:dyDescent="0.3">
      <c r="A65" s="46" t="s">
        <v>25</v>
      </c>
      <c r="B65" s="6"/>
      <c r="C65" s="6"/>
      <c r="D65" s="2">
        <f t="shared" si="15"/>
        <v>0</v>
      </c>
      <c r="E65" s="7"/>
      <c r="F65" s="4" t="str">
        <f t="shared" si="16"/>
        <v/>
      </c>
      <c r="G65" s="12" t="str">
        <f t="shared" si="17"/>
        <v/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/>
      <c r="S65" s="6"/>
      <c r="T65" s="2">
        <f t="shared" si="21"/>
        <v>0</v>
      </c>
      <c r="U65" s="7"/>
      <c r="V65" s="4" t="str">
        <f t="shared" si="22"/>
        <v/>
      </c>
      <c r="W65" s="12" t="str">
        <f t="shared" si="23"/>
        <v/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/>
      <c r="AI65" s="6"/>
      <c r="AJ65" s="2">
        <f t="shared" si="27"/>
        <v>0</v>
      </c>
      <c r="AK65" s="7"/>
      <c r="AL65" s="4" t="str">
        <f t="shared" si="28"/>
        <v/>
      </c>
      <c r="AM65" s="12" t="str">
        <f t="shared" si="29"/>
        <v/>
      </c>
    </row>
    <row r="66" spans="1:39" x14ac:dyDescent="0.3">
      <c r="A66" s="46" t="s">
        <v>26</v>
      </c>
      <c r="B66" s="6"/>
      <c r="C66" s="6"/>
      <c r="D66" s="2">
        <f t="shared" si="15"/>
        <v>0</v>
      </c>
      <c r="E66" s="7"/>
      <c r="F66" s="4" t="str">
        <f t="shared" si="16"/>
        <v/>
      </c>
      <c r="G66" s="12" t="str">
        <f t="shared" si="17"/>
        <v/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/>
      <c r="S66" s="6"/>
      <c r="T66" s="2">
        <f t="shared" si="21"/>
        <v>0</v>
      </c>
      <c r="U66" s="7"/>
      <c r="V66" s="4" t="str">
        <f t="shared" si="22"/>
        <v/>
      </c>
      <c r="W66" s="12" t="str">
        <f t="shared" si="23"/>
        <v/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/>
      <c r="AI66" s="6"/>
      <c r="AJ66" s="2">
        <f t="shared" si="27"/>
        <v>0</v>
      </c>
      <c r="AK66" s="7"/>
      <c r="AL66" s="4" t="str">
        <f t="shared" si="28"/>
        <v/>
      </c>
      <c r="AM66" s="12" t="str">
        <f t="shared" si="29"/>
        <v/>
      </c>
    </row>
    <row r="67" spans="1:39" x14ac:dyDescent="0.3">
      <c r="A67" s="46" t="s">
        <v>27</v>
      </c>
      <c r="B67" s="6"/>
      <c r="C67" s="6"/>
      <c r="D67" s="2">
        <f t="shared" si="15"/>
        <v>0</v>
      </c>
      <c r="E67" s="7"/>
      <c r="F67" s="4" t="str">
        <f t="shared" si="16"/>
        <v/>
      </c>
      <c r="G67" s="12" t="str">
        <f t="shared" si="17"/>
        <v/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/>
      <c r="S67" s="6"/>
      <c r="T67" s="2">
        <f t="shared" si="21"/>
        <v>0</v>
      </c>
      <c r="U67" s="7"/>
      <c r="V67" s="4" t="str">
        <f t="shared" si="22"/>
        <v/>
      </c>
      <c r="W67" s="12" t="str">
        <f t="shared" si="23"/>
        <v/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/>
      <c r="AI67" s="6"/>
      <c r="AJ67" s="2">
        <f t="shared" si="27"/>
        <v>0</v>
      </c>
      <c r="AK67" s="7"/>
      <c r="AL67" s="4" t="str">
        <f t="shared" si="28"/>
        <v/>
      </c>
      <c r="AM67" s="12" t="str">
        <f t="shared" si="29"/>
        <v/>
      </c>
    </row>
    <row r="68" spans="1:39" x14ac:dyDescent="0.3">
      <c r="A68" s="46" t="s">
        <v>28</v>
      </c>
      <c r="B68" s="6"/>
      <c r="C68" s="6"/>
      <c r="D68" s="2">
        <f t="shared" si="15"/>
        <v>0</v>
      </c>
      <c r="E68" s="7"/>
      <c r="F68" s="4" t="str">
        <f t="shared" si="16"/>
        <v/>
      </c>
      <c r="G68" s="12" t="str">
        <f t="shared" si="17"/>
        <v/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/>
      <c r="S68" s="6"/>
      <c r="T68" s="2">
        <f t="shared" si="21"/>
        <v>0</v>
      </c>
      <c r="U68" s="7"/>
      <c r="V68" s="4" t="str">
        <f t="shared" si="22"/>
        <v/>
      </c>
      <c r="W68" s="12" t="str">
        <f t="shared" si="23"/>
        <v/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/>
      <c r="AI68" s="6"/>
      <c r="AJ68" s="2">
        <f t="shared" si="27"/>
        <v>0</v>
      </c>
      <c r="AK68" s="7"/>
      <c r="AL68" s="4" t="str">
        <f t="shared" si="28"/>
        <v/>
      </c>
      <c r="AM68" s="12" t="str">
        <f t="shared" si="29"/>
        <v/>
      </c>
    </row>
    <row r="69" spans="1:39" x14ac:dyDescent="0.3">
      <c r="A69" s="46" t="s">
        <v>29</v>
      </c>
      <c r="B69" s="6"/>
      <c r="C69" s="6"/>
      <c r="D69" s="2">
        <f t="shared" si="15"/>
        <v>0</v>
      </c>
      <c r="E69" s="7"/>
      <c r="F69" s="4" t="str">
        <f t="shared" si="16"/>
        <v/>
      </c>
      <c r="G69" s="12" t="str">
        <f t="shared" si="17"/>
        <v/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/>
      <c r="S69" s="6"/>
      <c r="T69" s="2">
        <f t="shared" si="21"/>
        <v>0</v>
      </c>
      <c r="U69" s="7"/>
      <c r="V69" s="4" t="str">
        <f t="shared" si="22"/>
        <v/>
      </c>
      <c r="W69" s="12" t="str">
        <f t="shared" si="23"/>
        <v/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/>
      <c r="AI69" s="6"/>
      <c r="AJ69" s="2">
        <f t="shared" si="27"/>
        <v>0</v>
      </c>
      <c r="AK69" s="7"/>
      <c r="AL69" s="4" t="str">
        <f t="shared" si="28"/>
        <v/>
      </c>
      <c r="AM69" s="12" t="str">
        <f t="shared" si="29"/>
        <v/>
      </c>
    </row>
    <row r="70" spans="1:39" x14ac:dyDescent="0.3">
      <c r="A70" s="46" t="s">
        <v>30</v>
      </c>
      <c r="B70" s="6"/>
      <c r="C70" s="6"/>
      <c r="D70" s="2">
        <f t="shared" si="15"/>
        <v>0</v>
      </c>
      <c r="E70" s="7"/>
      <c r="F70" s="4" t="str">
        <f t="shared" si="16"/>
        <v/>
      </c>
      <c r="G70" s="12" t="str">
        <f t="shared" si="17"/>
        <v/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/>
      <c r="S70" s="6"/>
      <c r="T70" s="2">
        <f t="shared" si="21"/>
        <v>0</v>
      </c>
      <c r="U70" s="7"/>
      <c r="V70" s="4" t="str">
        <f t="shared" si="22"/>
        <v/>
      </c>
      <c r="W70" s="12" t="str">
        <f t="shared" si="23"/>
        <v/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/>
      <c r="AI70" s="6"/>
      <c r="AJ70" s="2">
        <f t="shared" si="27"/>
        <v>0</v>
      </c>
      <c r="AK70" s="7"/>
      <c r="AL70" s="4" t="str">
        <f t="shared" si="28"/>
        <v/>
      </c>
      <c r="AM70" s="12" t="str">
        <f t="shared" si="29"/>
        <v/>
      </c>
    </row>
    <row r="71" spans="1:39" x14ac:dyDescent="0.3">
      <c r="A71" s="46" t="s">
        <v>31</v>
      </c>
      <c r="B71" s="6"/>
      <c r="C71" s="6"/>
      <c r="D71" s="2">
        <f t="shared" si="15"/>
        <v>0</v>
      </c>
      <c r="E71" s="7"/>
      <c r="F71" s="4" t="str">
        <f t="shared" si="16"/>
        <v/>
      </c>
      <c r="G71" s="12" t="str">
        <f t="shared" si="17"/>
        <v/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/>
      <c r="S71" s="6"/>
      <c r="T71" s="2">
        <f t="shared" si="21"/>
        <v>0</v>
      </c>
      <c r="U71" s="7"/>
      <c r="V71" s="4" t="str">
        <f t="shared" si="22"/>
        <v/>
      </c>
      <c r="W71" s="12" t="str">
        <f t="shared" si="23"/>
        <v/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/>
      <c r="AI71" s="6"/>
      <c r="AJ71" s="2">
        <f t="shared" si="27"/>
        <v>0</v>
      </c>
      <c r="AK71" s="7"/>
      <c r="AL71" s="4" t="str">
        <f t="shared" si="28"/>
        <v/>
      </c>
      <c r="AM71" s="12" t="str">
        <f t="shared" si="29"/>
        <v/>
      </c>
    </row>
    <row r="72" spans="1:39" x14ac:dyDescent="0.3">
      <c r="A72" s="46" t="s">
        <v>32</v>
      </c>
      <c r="B72" s="6"/>
      <c r="C72" s="6"/>
      <c r="D72" s="2">
        <f t="shared" si="15"/>
        <v>0</v>
      </c>
      <c r="E72" s="7"/>
      <c r="F72" s="4" t="str">
        <f t="shared" si="16"/>
        <v/>
      </c>
      <c r="G72" s="12" t="str">
        <f t="shared" si="17"/>
        <v/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/>
      <c r="S72" s="6"/>
      <c r="T72" s="2">
        <f t="shared" si="21"/>
        <v>0</v>
      </c>
      <c r="U72" s="7"/>
      <c r="V72" s="4" t="str">
        <f t="shared" si="22"/>
        <v/>
      </c>
      <c r="W72" s="12" t="str">
        <f t="shared" si="23"/>
        <v/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/>
      <c r="AI72" s="6"/>
      <c r="AJ72" s="2">
        <f t="shared" si="27"/>
        <v>0</v>
      </c>
      <c r="AK72" s="7"/>
      <c r="AL72" s="4" t="str">
        <f t="shared" si="28"/>
        <v/>
      </c>
      <c r="AM72" s="12" t="str">
        <f t="shared" si="29"/>
        <v/>
      </c>
    </row>
    <row r="73" spans="1:39" x14ac:dyDescent="0.3">
      <c r="A73" s="46" t="s">
        <v>47</v>
      </c>
      <c r="B73" s="6"/>
      <c r="C73" s="6"/>
      <c r="D73" s="2">
        <f t="shared" si="15"/>
        <v>0</v>
      </c>
      <c r="E73" s="7"/>
      <c r="F73" s="4" t="str">
        <f t="shared" si="16"/>
        <v/>
      </c>
      <c r="G73" s="12" t="str">
        <f t="shared" si="17"/>
        <v/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/>
      <c r="S73" s="6"/>
      <c r="T73" s="2">
        <f t="shared" si="21"/>
        <v>0</v>
      </c>
      <c r="U73" s="7"/>
      <c r="V73" s="4" t="str">
        <f t="shared" si="22"/>
        <v/>
      </c>
      <c r="W73" s="12" t="str">
        <f t="shared" si="23"/>
        <v/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/>
      <c r="AI73" s="6"/>
      <c r="AJ73" s="2">
        <f t="shared" si="27"/>
        <v>0</v>
      </c>
      <c r="AK73" s="7"/>
      <c r="AL73" s="4" t="str">
        <f t="shared" si="28"/>
        <v/>
      </c>
      <c r="AM73" s="12" t="str">
        <f t="shared" si="29"/>
        <v/>
      </c>
    </row>
    <row r="74" spans="1:39" x14ac:dyDescent="0.3">
      <c r="A74" s="46" t="s">
        <v>46</v>
      </c>
      <c r="B74" s="6"/>
      <c r="C74" s="6"/>
      <c r="D74" s="2">
        <f t="shared" si="15"/>
        <v>0</v>
      </c>
      <c r="E74" s="8"/>
      <c r="F74" s="4" t="str">
        <f t="shared" si="16"/>
        <v/>
      </c>
      <c r="G74" s="12" t="str">
        <f t="shared" si="17"/>
        <v/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/>
      <c r="S74" s="6"/>
      <c r="T74" s="2">
        <f t="shared" si="21"/>
        <v>0</v>
      </c>
      <c r="U74" s="8"/>
      <c r="V74" s="4" t="str">
        <f t="shared" si="22"/>
        <v/>
      </c>
      <c r="W74" s="12" t="str">
        <f t="shared" si="23"/>
        <v/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/>
      <c r="AI74" s="6"/>
      <c r="AJ74" s="2">
        <f t="shared" si="27"/>
        <v>0</v>
      </c>
      <c r="AK74" s="7"/>
      <c r="AL74" s="4" t="str">
        <f t="shared" si="28"/>
        <v/>
      </c>
      <c r="AM74" s="12" t="str">
        <f t="shared" si="29"/>
        <v/>
      </c>
    </row>
    <row r="75" spans="1:39" x14ac:dyDescent="0.3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22" t="s">
        <v>53</v>
      </c>
      <c r="R75" s="23"/>
      <c r="S75" s="23"/>
      <c r="T75" s="84">
        <f t="shared" si="21"/>
        <v>0</v>
      </c>
      <c r="U75" s="24"/>
      <c r="V75" s="85" t="str">
        <f t="shared" si="22"/>
        <v/>
      </c>
      <c r="W75" s="86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22" t="s">
        <v>53</v>
      </c>
      <c r="AH75" s="23"/>
      <c r="AI75" s="23"/>
      <c r="AJ75" s="84">
        <f t="shared" si="27"/>
        <v>0</v>
      </c>
      <c r="AK75" s="24"/>
      <c r="AL75" s="85" t="str">
        <f t="shared" si="28"/>
        <v/>
      </c>
      <c r="AM75" s="86" t="str">
        <f t="shared" si="29"/>
        <v/>
      </c>
    </row>
    <row r="76" spans="1:39" ht="15" thickBot="1" x14ac:dyDescent="0.35">
      <c r="A76" s="48" t="s">
        <v>48</v>
      </c>
      <c r="B76" s="30"/>
      <c r="C76" s="30"/>
      <c r="D76" s="31">
        <f t="shared" si="15"/>
        <v>0</v>
      </c>
      <c r="E76" s="32"/>
      <c r="F76" s="33" t="str">
        <f t="shared" si="16"/>
        <v/>
      </c>
      <c r="G76" s="34" t="str">
        <f t="shared" si="17"/>
        <v/>
      </c>
      <c r="I76" s="48" t="s">
        <v>48</v>
      </c>
      <c r="J76" s="30"/>
      <c r="K76" s="30"/>
      <c r="L76" s="31">
        <f t="shared" si="18"/>
        <v>0</v>
      </c>
      <c r="M76" s="87"/>
      <c r="N76" s="33" t="str">
        <f t="shared" si="19"/>
        <v/>
      </c>
      <c r="O76" s="34" t="str">
        <f t="shared" si="20"/>
        <v/>
      </c>
      <c r="Q76" s="13" t="s">
        <v>48</v>
      </c>
      <c r="R76" s="30"/>
      <c r="S76" s="30"/>
      <c r="T76" s="31">
        <f t="shared" si="21"/>
        <v>0</v>
      </c>
      <c r="U76" s="32"/>
      <c r="V76" s="33" t="str">
        <f t="shared" si="22"/>
        <v/>
      </c>
      <c r="W76" s="34" t="str">
        <f t="shared" si="23"/>
        <v/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34" t="str">
        <f>IF(AD76="","",AD76/AD$56)</f>
        <v/>
      </c>
      <c r="AG76" s="13" t="s">
        <v>48</v>
      </c>
      <c r="AH76" s="30"/>
      <c r="AI76" s="30"/>
      <c r="AJ76" s="31">
        <f t="shared" si="27"/>
        <v>0</v>
      </c>
      <c r="AK76" s="87"/>
      <c r="AL76" s="33" t="str">
        <f t="shared" si="28"/>
        <v/>
      </c>
      <c r="AM76" s="34" t="str">
        <f t="shared" si="29"/>
        <v/>
      </c>
    </row>
    <row r="80" spans="1:39" x14ac:dyDescent="0.3">
      <c r="A80" s="43"/>
      <c r="B80" s="44">
        <f t="shared" ref="B80:K80" si="30">$B$1</f>
        <v>2019</v>
      </c>
      <c r="C80" s="44">
        <f t="shared" si="30"/>
        <v>2019</v>
      </c>
      <c r="D80" s="44">
        <f t="shared" si="30"/>
        <v>2019</v>
      </c>
      <c r="E80" s="44">
        <f t="shared" si="30"/>
        <v>2019</v>
      </c>
      <c r="F80" s="44">
        <f t="shared" si="30"/>
        <v>2019</v>
      </c>
      <c r="G80" s="44">
        <f t="shared" si="30"/>
        <v>2019</v>
      </c>
      <c r="H80" s="44">
        <f t="shared" si="30"/>
        <v>2019</v>
      </c>
      <c r="I80" s="44">
        <f t="shared" si="30"/>
        <v>2019</v>
      </c>
      <c r="J80" s="44">
        <f t="shared" si="30"/>
        <v>2019</v>
      </c>
      <c r="K80" s="44">
        <f t="shared" si="30"/>
        <v>2019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50</v>
      </c>
      <c r="H81" s="19" t="s">
        <v>78</v>
      </c>
      <c r="I81" s="19" t="s">
        <v>79</v>
      </c>
      <c r="J81" s="19" t="s">
        <v>80</v>
      </c>
      <c r="K81" s="19" t="s">
        <v>81</v>
      </c>
    </row>
    <row r="82" spans="1:11" x14ac:dyDescent="0.3">
      <c r="A82" s="2" t="s">
        <v>6</v>
      </c>
      <c r="B82" s="42" t="str">
        <f t="shared" ref="B82:B115" si="31">IF(G5="","-",G5)</f>
        <v>-</v>
      </c>
      <c r="C82" s="42" t="str">
        <f t="shared" ref="C82:C115" si="32">IF(O5="","-",O5)</f>
        <v>-</v>
      </c>
      <c r="D82" s="42" t="str">
        <f t="shared" ref="D82:D115" si="33">IF(W5="","-",W5)</f>
        <v>-</v>
      </c>
      <c r="E82" s="42" t="str">
        <f t="shared" ref="E82:E115" si="34">IF(AE5="","-",AE5)</f>
        <v>-</v>
      </c>
      <c r="F82" s="42" t="str">
        <f t="shared" ref="F82:F115" si="35">IF(AM5="","-",AM5)</f>
        <v>-</v>
      </c>
      <c r="G82" s="42" t="str">
        <f t="shared" ref="G82:G115" si="36">IF(AM43="","-",AM43)</f>
        <v>-</v>
      </c>
      <c r="H82" s="42" t="str">
        <f t="shared" ref="H82:H115" si="37">IF(G43="","-",G43)</f>
        <v>-</v>
      </c>
      <c r="I82" s="42" t="str">
        <f t="shared" ref="I82:I115" si="38">IF(O43="","-",O43)</f>
        <v>-</v>
      </c>
      <c r="J82" s="42" t="str">
        <f t="shared" ref="J82:J115" si="39">IF(W43="","-",W43)</f>
        <v>-</v>
      </c>
      <c r="K82" s="42">
        <f t="shared" ref="K82:K115" si="40">IF(AE43="","-",AE43)</f>
        <v>2.7272727272727271</v>
      </c>
    </row>
    <row r="83" spans="1:11" x14ac:dyDescent="0.3">
      <c r="A83" s="2" t="s">
        <v>7</v>
      </c>
      <c r="B83" s="42" t="str">
        <f t="shared" si="31"/>
        <v>-</v>
      </c>
      <c r="C83" s="42" t="str">
        <f t="shared" si="32"/>
        <v>-</v>
      </c>
      <c r="D83" s="42" t="str">
        <f t="shared" si="33"/>
        <v>-</v>
      </c>
      <c r="E83" s="42" t="str">
        <f t="shared" si="34"/>
        <v>-</v>
      </c>
      <c r="F83" s="42" t="str">
        <f t="shared" si="35"/>
        <v>-</v>
      </c>
      <c r="G83" s="42" t="str">
        <f t="shared" si="36"/>
        <v>-</v>
      </c>
      <c r="H83" s="42" t="str">
        <f t="shared" si="37"/>
        <v>-</v>
      </c>
      <c r="I83" s="42" t="str">
        <f t="shared" si="38"/>
        <v>-</v>
      </c>
      <c r="J83" s="42" t="str">
        <f t="shared" si="39"/>
        <v>-</v>
      </c>
      <c r="K83" s="42" t="str">
        <f t="shared" si="40"/>
        <v>-</v>
      </c>
    </row>
    <row r="84" spans="1:11" x14ac:dyDescent="0.3">
      <c r="A84" s="2" t="s">
        <v>8</v>
      </c>
      <c r="B84" s="42" t="str">
        <f t="shared" si="31"/>
        <v>-</v>
      </c>
      <c r="C84" s="42" t="str">
        <f t="shared" si="32"/>
        <v>-</v>
      </c>
      <c r="D84" s="42" t="str">
        <f t="shared" si="33"/>
        <v>-</v>
      </c>
      <c r="E84" s="42" t="str">
        <f t="shared" si="34"/>
        <v>-</v>
      </c>
      <c r="F84" s="42" t="str">
        <f t="shared" si="35"/>
        <v>-</v>
      </c>
      <c r="G84" s="42" t="str">
        <f t="shared" si="36"/>
        <v>-</v>
      </c>
      <c r="H84" s="42" t="str">
        <f t="shared" si="37"/>
        <v>-</v>
      </c>
      <c r="I84" s="42" t="str">
        <f t="shared" si="38"/>
        <v>-</v>
      </c>
      <c r="J84" s="42" t="str">
        <f t="shared" si="39"/>
        <v>-</v>
      </c>
      <c r="K84" s="42" t="str">
        <f t="shared" si="40"/>
        <v>-</v>
      </c>
    </row>
    <row r="85" spans="1:11" x14ac:dyDescent="0.3">
      <c r="A85" s="2" t="s">
        <v>9</v>
      </c>
      <c r="B85" s="42" t="str">
        <f t="shared" si="31"/>
        <v>-</v>
      </c>
      <c r="C85" s="42" t="str">
        <f t="shared" si="32"/>
        <v>-</v>
      </c>
      <c r="D85" s="42" t="str">
        <f t="shared" si="33"/>
        <v>-</v>
      </c>
      <c r="E85" s="42" t="str">
        <f t="shared" si="34"/>
        <v>-</v>
      </c>
      <c r="F85" s="42" t="str">
        <f t="shared" si="35"/>
        <v>-</v>
      </c>
      <c r="G85" s="42" t="str">
        <f t="shared" si="36"/>
        <v>-</v>
      </c>
      <c r="H85" s="42" t="str">
        <f t="shared" si="37"/>
        <v>-</v>
      </c>
      <c r="I85" s="42" t="str">
        <f t="shared" si="38"/>
        <v>-</v>
      </c>
      <c r="J85" s="42" t="str">
        <f t="shared" si="39"/>
        <v>-</v>
      </c>
      <c r="K85" s="42" t="str">
        <f t="shared" si="40"/>
        <v>-</v>
      </c>
    </row>
    <row r="86" spans="1:11" x14ac:dyDescent="0.3">
      <c r="A86" s="2" t="s">
        <v>10</v>
      </c>
      <c r="B86" s="42" t="str">
        <f t="shared" si="31"/>
        <v>-</v>
      </c>
      <c r="C86" s="42" t="str">
        <f t="shared" si="32"/>
        <v>-</v>
      </c>
      <c r="D86" s="42" t="str">
        <f t="shared" si="33"/>
        <v>-</v>
      </c>
      <c r="E86" s="42" t="str">
        <f t="shared" si="34"/>
        <v>-</v>
      </c>
      <c r="F86" s="42" t="str">
        <f t="shared" si="35"/>
        <v>-</v>
      </c>
      <c r="G86" s="42" t="str">
        <f t="shared" si="36"/>
        <v>-</v>
      </c>
      <c r="H86" s="42" t="str">
        <f t="shared" si="37"/>
        <v>-</v>
      </c>
      <c r="I86" s="42" t="str">
        <f t="shared" si="38"/>
        <v>-</v>
      </c>
      <c r="J86" s="42" t="str">
        <f t="shared" si="39"/>
        <v>-</v>
      </c>
      <c r="K86" s="42" t="str">
        <f t="shared" si="40"/>
        <v>-</v>
      </c>
    </row>
    <row r="87" spans="1:11" x14ac:dyDescent="0.3">
      <c r="A87" s="2" t="s">
        <v>11</v>
      </c>
      <c r="B87" s="42" t="str">
        <f t="shared" si="31"/>
        <v>-</v>
      </c>
      <c r="C87" s="42" t="str">
        <f t="shared" si="32"/>
        <v>-</v>
      </c>
      <c r="D87" s="42" t="str">
        <f t="shared" si="33"/>
        <v>-</v>
      </c>
      <c r="E87" s="42" t="str">
        <f t="shared" si="34"/>
        <v>-</v>
      </c>
      <c r="F87" s="42" t="str">
        <f t="shared" si="35"/>
        <v>-</v>
      </c>
      <c r="G87" s="42" t="str">
        <f t="shared" si="36"/>
        <v>-</v>
      </c>
      <c r="H87" s="42" t="str">
        <f t="shared" si="37"/>
        <v>-</v>
      </c>
      <c r="I87" s="42" t="str">
        <f t="shared" si="38"/>
        <v>-</v>
      </c>
      <c r="J87" s="42" t="str">
        <f t="shared" si="39"/>
        <v>-</v>
      </c>
      <c r="K87" s="42" t="str">
        <f t="shared" si="40"/>
        <v>-</v>
      </c>
    </row>
    <row r="88" spans="1:11" x14ac:dyDescent="0.3">
      <c r="A88" s="2" t="s">
        <v>12</v>
      </c>
      <c r="B88" s="42" t="str">
        <f t="shared" si="31"/>
        <v>-</v>
      </c>
      <c r="C88" s="42" t="str">
        <f t="shared" si="32"/>
        <v>-</v>
      </c>
      <c r="D88" s="42" t="str">
        <f t="shared" si="33"/>
        <v>-</v>
      </c>
      <c r="E88" s="42" t="str">
        <f t="shared" si="34"/>
        <v>-</v>
      </c>
      <c r="F88" s="42" t="str">
        <f t="shared" si="35"/>
        <v>-</v>
      </c>
      <c r="G88" s="42" t="str">
        <f t="shared" si="36"/>
        <v>-</v>
      </c>
      <c r="H88" s="42" t="str">
        <f t="shared" si="37"/>
        <v>-</v>
      </c>
      <c r="I88" s="42" t="str">
        <f t="shared" si="38"/>
        <v>-</v>
      </c>
      <c r="J88" s="42" t="str">
        <f t="shared" si="39"/>
        <v>-</v>
      </c>
      <c r="K88" s="42" t="str">
        <f t="shared" si="40"/>
        <v>-</v>
      </c>
    </row>
    <row r="89" spans="1:11" x14ac:dyDescent="0.3">
      <c r="A89" s="2" t="s">
        <v>13</v>
      </c>
      <c r="B89" s="42" t="str">
        <f t="shared" si="31"/>
        <v>-</v>
      </c>
      <c r="C89" s="42" t="str">
        <f t="shared" si="32"/>
        <v>-</v>
      </c>
      <c r="D89" s="42" t="str">
        <f t="shared" si="33"/>
        <v>-</v>
      </c>
      <c r="E89" s="42" t="str">
        <f t="shared" si="34"/>
        <v>-</v>
      </c>
      <c r="F89" s="42" t="str">
        <f t="shared" si="35"/>
        <v>-</v>
      </c>
      <c r="G89" s="42" t="str">
        <f t="shared" si="36"/>
        <v>-</v>
      </c>
      <c r="H89" s="42" t="str">
        <f t="shared" si="37"/>
        <v>-</v>
      </c>
      <c r="I89" s="42" t="str">
        <f t="shared" si="38"/>
        <v>-</v>
      </c>
      <c r="J89" s="42" t="str">
        <f t="shared" si="39"/>
        <v>-</v>
      </c>
      <c r="K89" s="42" t="str">
        <f t="shared" si="40"/>
        <v>-</v>
      </c>
    </row>
    <row r="90" spans="1:11" x14ac:dyDescent="0.3">
      <c r="A90" s="2" t="s">
        <v>14</v>
      </c>
      <c r="B90" s="42" t="str">
        <f t="shared" si="31"/>
        <v>-</v>
      </c>
      <c r="C90" s="42" t="str">
        <f t="shared" si="32"/>
        <v>-</v>
      </c>
      <c r="D90" s="42" t="str">
        <f t="shared" si="33"/>
        <v>-</v>
      </c>
      <c r="E90" s="42" t="str">
        <f t="shared" si="34"/>
        <v>-</v>
      </c>
      <c r="F90" s="42" t="str">
        <f t="shared" si="35"/>
        <v>-</v>
      </c>
      <c r="G90" s="42" t="str">
        <f t="shared" si="36"/>
        <v>-</v>
      </c>
      <c r="H90" s="42" t="str">
        <f t="shared" si="37"/>
        <v>-</v>
      </c>
      <c r="I90" s="42" t="str">
        <f t="shared" si="38"/>
        <v>-</v>
      </c>
      <c r="J90" s="42" t="str">
        <f t="shared" si="39"/>
        <v>-</v>
      </c>
      <c r="K90" s="42" t="str">
        <f t="shared" si="40"/>
        <v>-</v>
      </c>
    </row>
    <row r="91" spans="1:11" x14ac:dyDescent="0.3">
      <c r="A91" s="2" t="s">
        <v>15</v>
      </c>
      <c r="B91" s="42" t="str">
        <f t="shared" si="31"/>
        <v>-</v>
      </c>
      <c r="C91" s="42" t="str">
        <f t="shared" si="32"/>
        <v>-</v>
      </c>
      <c r="D91" s="42" t="str">
        <f t="shared" si="33"/>
        <v>-</v>
      </c>
      <c r="E91" s="42" t="str">
        <f t="shared" si="34"/>
        <v>-</v>
      </c>
      <c r="F91" s="42" t="str">
        <f t="shared" si="35"/>
        <v>-</v>
      </c>
      <c r="G91" s="42" t="str">
        <f t="shared" si="36"/>
        <v>-</v>
      </c>
      <c r="H91" s="42" t="str">
        <f t="shared" si="37"/>
        <v>-</v>
      </c>
      <c r="I91" s="42" t="str">
        <f t="shared" si="38"/>
        <v>-</v>
      </c>
      <c r="J91" s="42" t="str">
        <f t="shared" si="39"/>
        <v>-</v>
      </c>
      <c r="K91" s="42" t="str">
        <f t="shared" si="40"/>
        <v>-</v>
      </c>
    </row>
    <row r="92" spans="1:11" x14ac:dyDescent="0.3">
      <c r="A92" s="2" t="s">
        <v>34</v>
      </c>
      <c r="B92" s="42" t="str">
        <f t="shared" si="31"/>
        <v>-</v>
      </c>
      <c r="C92" s="42" t="str">
        <f t="shared" si="32"/>
        <v>-</v>
      </c>
      <c r="D92" s="42" t="str">
        <f t="shared" si="33"/>
        <v>-</v>
      </c>
      <c r="E92" s="42" t="str">
        <f t="shared" si="34"/>
        <v>-</v>
      </c>
      <c r="F92" s="42" t="str">
        <f t="shared" si="35"/>
        <v>-</v>
      </c>
      <c r="G92" s="42" t="str">
        <f t="shared" si="36"/>
        <v>-</v>
      </c>
      <c r="H92" s="42" t="str">
        <f t="shared" si="37"/>
        <v>-</v>
      </c>
      <c r="I92" s="42" t="str">
        <f t="shared" si="38"/>
        <v>-</v>
      </c>
      <c r="J92" s="42" t="str">
        <f t="shared" si="39"/>
        <v>-</v>
      </c>
      <c r="K92" s="42" t="str">
        <f t="shared" si="40"/>
        <v>-</v>
      </c>
    </row>
    <row r="93" spans="1:11" x14ac:dyDescent="0.3">
      <c r="A93" s="2" t="s">
        <v>35</v>
      </c>
      <c r="B93" s="42" t="str">
        <f t="shared" si="31"/>
        <v>-</v>
      </c>
      <c r="C93" s="42" t="str">
        <f t="shared" si="32"/>
        <v>-</v>
      </c>
      <c r="D93" s="42" t="str">
        <f t="shared" si="33"/>
        <v>-</v>
      </c>
      <c r="E93" s="42" t="str">
        <f t="shared" si="34"/>
        <v>-</v>
      </c>
      <c r="F93" s="42" t="str">
        <f t="shared" si="35"/>
        <v>-</v>
      </c>
      <c r="G93" s="42" t="str">
        <f t="shared" si="36"/>
        <v>-</v>
      </c>
      <c r="H93" s="42" t="str">
        <f t="shared" si="37"/>
        <v>-</v>
      </c>
      <c r="I93" s="42" t="str">
        <f t="shared" si="38"/>
        <v>-</v>
      </c>
      <c r="J93" s="42" t="str">
        <f t="shared" si="39"/>
        <v>-</v>
      </c>
      <c r="K93" s="42" t="str">
        <f t="shared" si="40"/>
        <v>-</v>
      </c>
    </row>
    <row r="94" spans="1:11" x14ac:dyDescent="0.3">
      <c r="A94" s="2" t="s">
        <v>36</v>
      </c>
      <c r="B94" s="42" t="str">
        <f t="shared" si="31"/>
        <v>-</v>
      </c>
      <c r="C94" s="42" t="str">
        <f t="shared" si="32"/>
        <v>-</v>
      </c>
      <c r="D94" s="42" t="str">
        <f t="shared" si="33"/>
        <v>-</v>
      </c>
      <c r="E94" s="42" t="str">
        <f t="shared" si="34"/>
        <v>-</v>
      </c>
      <c r="F94" s="42" t="str">
        <f t="shared" si="35"/>
        <v>-</v>
      </c>
      <c r="G94" s="42" t="str">
        <f t="shared" si="36"/>
        <v>-</v>
      </c>
      <c r="H94" s="42" t="str">
        <f t="shared" si="37"/>
        <v>-</v>
      </c>
      <c r="I94" s="42" t="str">
        <f t="shared" si="38"/>
        <v>-</v>
      </c>
      <c r="J94" s="42" t="str">
        <f t="shared" si="39"/>
        <v>-</v>
      </c>
      <c r="K94" s="42" t="str">
        <f t="shared" si="40"/>
        <v>-</v>
      </c>
    </row>
    <row r="95" spans="1:11" x14ac:dyDescent="0.3">
      <c r="A95" s="2" t="s">
        <v>37</v>
      </c>
      <c r="B95" s="42" t="str">
        <f t="shared" si="31"/>
        <v>-</v>
      </c>
      <c r="C95" s="42" t="str">
        <f t="shared" si="32"/>
        <v>-</v>
      </c>
      <c r="D95" s="42" t="str">
        <f t="shared" si="33"/>
        <v>-</v>
      </c>
      <c r="E95" s="42" t="str">
        <f t="shared" si="34"/>
        <v>-</v>
      </c>
      <c r="F95" s="42" t="str">
        <f t="shared" si="35"/>
        <v>-</v>
      </c>
      <c r="G95" s="42" t="str">
        <f t="shared" si="36"/>
        <v>-</v>
      </c>
      <c r="H95" s="42" t="str">
        <f t="shared" si="37"/>
        <v>-</v>
      </c>
      <c r="I95" s="42" t="str">
        <f t="shared" si="38"/>
        <v>-</v>
      </c>
      <c r="J95" s="42" t="str">
        <f t="shared" si="39"/>
        <v>-</v>
      </c>
      <c r="K95" s="42">
        <f t="shared" si="40"/>
        <v>1</v>
      </c>
    </row>
    <row r="96" spans="1:11" x14ac:dyDescent="0.3">
      <c r="A96" s="2" t="s">
        <v>17</v>
      </c>
      <c r="B96" s="42" t="str">
        <f t="shared" si="31"/>
        <v>-</v>
      </c>
      <c r="C96" s="42" t="str">
        <f t="shared" si="32"/>
        <v>-</v>
      </c>
      <c r="D96" s="42" t="str">
        <f t="shared" si="33"/>
        <v>-</v>
      </c>
      <c r="E96" s="42" t="str">
        <f t="shared" si="34"/>
        <v>-</v>
      </c>
      <c r="F96" s="42" t="str">
        <f t="shared" si="35"/>
        <v>-</v>
      </c>
      <c r="G96" s="42" t="str">
        <f t="shared" si="36"/>
        <v>-</v>
      </c>
      <c r="H96" s="42" t="str">
        <f t="shared" si="37"/>
        <v>-</v>
      </c>
      <c r="I96" s="42" t="str">
        <f t="shared" si="38"/>
        <v>-</v>
      </c>
      <c r="J96" s="42" t="str">
        <f t="shared" si="39"/>
        <v>-</v>
      </c>
      <c r="K96" s="42" t="str">
        <f t="shared" si="40"/>
        <v>-</v>
      </c>
    </row>
    <row r="97" spans="1:11" x14ac:dyDescent="0.3">
      <c r="A97" s="2" t="s">
        <v>18</v>
      </c>
      <c r="B97" s="42" t="str">
        <f t="shared" si="31"/>
        <v>-</v>
      </c>
      <c r="C97" s="42" t="str">
        <f t="shared" si="32"/>
        <v>-</v>
      </c>
      <c r="D97" s="42" t="str">
        <f t="shared" si="33"/>
        <v>-</v>
      </c>
      <c r="E97" s="42" t="str">
        <f t="shared" si="34"/>
        <v>-</v>
      </c>
      <c r="F97" s="42" t="str">
        <f t="shared" si="35"/>
        <v>-</v>
      </c>
      <c r="G97" s="42" t="str">
        <f t="shared" si="36"/>
        <v>-</v>
      </c>
      <c r="H97" s="42" t="str">
        <f t="shared" si="37"/>
        <v>-</v>
      </c>
      <c r="I97" s="42" t="str">
        <f t="shared" si="38"/>
        <v>-</v>
      </c>
      <c r="J97" s="42" t="str">
        <f t="shared" si="39"/>
        <v>-</v>
      </c>
      <c r="K97" s="42" t="str">
        <f t="shared" si="40"/>
        <v>-</v>
      </c>
    </row>
    <row r="98" spans="1:11" x14ac:dyDescent="0.3">
      <c r="A98" s="2" t="s">
        <v>19</v>
      </c>
      <c r="B98" s="42" t="str">
        <f t="shared" si="31"/>
        <v>-</v>
      </c>
      <c r="C98" s="42" t="str">
        <f t="shared" si="32"/>
        <v>-</v>
      </c>
      <c r="D98" s="42" t="str">
        <f t="shared" si="33"/>
        <v>-</v>
      </c>
      <c r="E98" s="42" t="str">
        <f t="shared" si="34"/>
        <v>-</v>
      </c>
      <c r="F98" s="42" t="str">
        <f t="shared" si="35"/>
        <v>-</v>
      </c>
      <c r="G98" s="42" t="str">
        <f t="shared" si="36"/>
        <v>-</v>
      </c>
      <c r="H98" s="42" t="str">
        <f t="shared" si="37"/>
        <v>-</v>
      </c>
      <c r="I98" s="42" t="str">
        <f t="shared" si="38"/>
        <v>-</v>
      </c>
      <c r="J98" s="42" t="str">
        <f t="shared" si="39"/>
        <v>-</v>
      </c>
      <c r="K98" s="42" t="str">
        <f t="shared" si="40"/>
        <v>-</v>
      </c>
    </row>
    <row r="99" spans="1:11" x14ac:dyDescent="0.3">
      <c r="A99" s="2" t="s">
        <v>20</v>
      </c>
      <c r="B99" s="42" t="str">
        <f t="shared" si="31"/>
        <v>-</v>
      </c>
      <c r="C99" s="42" t="str">
        <f t="shared" si="32"/>
        <v>-</v>
      </c>
      <c r="D99" s="42" t="str">
        <f t="shared" si="33"/>
        <v>-</v>
      </c>
      <c r="E99" s="42" t="str">
        <f t="shared" si="34"/>
        <v>-</v>
      </c>
      <c r="F99" s="42" t="str">
        <f t="shared" si="35"/>
        <v>-</v>
      </c>
      <c r="G99" s="42" t="str">
        <f t="shared" si="36"/>
        <v>-</v>
      </c>
      <c r="H99" s="42" t="str">
        <f t="shared" si="37"/>
        <v>-</v>
      </c>
      <c r="I99" s="42" t="str">
        <f t="shared" si="38"/>
        <v>-</v>
      </c>
      <c r="J99" s="42" t="str">
        <f t="shared" si="39"/>
        <v>-</v>
      </c>
      <c r="K99" s="42" t="str">
        <f t="shared" si="40"/>
        <v>-</v>
      </c>
    </row>
    <row r="100" spans="1:11" x14ac:dyDescent="0.3">
      <c r="A100" s="2" t="s">
        <v>21</v>
      </c>
      <c r="B100" s="42" t="str">
        <f t="shared" si="31"/>
        <v>-</v>
      </c>
      <c r="C100" s="42" t="str">
        <f t="shared" si="32"/>
        <v>-</v>
      </c>
      <c r="D100" s="42" t="str">
        <f t="shared" si="33"/>
        <v>-</v>
      </c>
      <c r="E100" s="42" t="str">
        <f t="shared" si="34"/>
        <v>-</v>
      </c>
      <c r="F100" s="42" t="str">
        <f t="shared" si="35"/>
        <v>-</v>
      </c>
      <c r="G100" s="42" t="str">
        <f t="shared" si="36"/>
        <v>-</v>
      </c>
      <c r="H100" s="42" t="str">
        <f t="shared" si="37"/>
        <v>-</v>
      </c>
      <c r="I100" s="42" t="str">
        <f t="shared" si="38"/>
        <v>-</v>
      </c>
      <c r="J100" s="42" t="str">
        <f t="shared" si="39"/>
        <v>-</v>
      </c>
      <c r="K100" s="42" t="str">
        <f t="shared" si="40"/>
        <v>-</v>
      </c>
    </row>
    <row r="101" spans="1:11" x14ac:dyDescent="0.3">
      <c r="A101" s="2" t="s">
        <v>22</v>
      </c>
      <c r="B101" s="42" t="str">
        <f t="shared" si="31"/>
        <v>-</v>
      </c>
      <c r="C101" s="42" t="str">
        <f t="shared" si="32"/>
        <v>-</v>
      </c>
      <c r="D101" s="42" t="str">
        <f t="shared" si="33"/>
        <v>-</v>
      </c>
      <c r="E101" s="42" t="str">
        <f t="shared" si="34"/>
        <v>-</v>
      </c>
      <c r="F101" s="42" t="str">
        <f t="shared" si="35"/>
        <v>-</v>
      </c>
      <c r="G101" s="42" t="str">
        <f t="shared" si="36"/>
        <v>-</v>
      </c>
      <c r="H101" s="42" t="str">
        <f t="shared" si="37"/>
        <v>-</v>
      </c>
      <c r="I101" s="42" t="str">
        <f t="shared" si="38"/>
        <v>-</v>
      </c>
      <c r="J101" s="42" t="str">
        <f t="shared" si="39"/>
        <v>-</v>
      </c>
      <c r="K101" s="42" t="str">
        <f t="shared" si="40"/>
        <v>-</v>
      </c>
    </row>
    <row r="102" spans="1:11" x14ac:dyDescent="0.3">
      <c r="A102" s="2" t="s">
        <v>23</v>
      </c>
      <c r="B102" s="42" t="str">
        <f t="shared" si="31"/>
        <v>-</v>
      </c>
      <c r="C102" s="42" t="str">
        <f t="shared" si="32"/>
        <v>-</v>
      </c>
      <c r="D102" s="42" t="str">
        <f t="shared" si="33"/>
        <v>-</v>
      </c>
      <c r="E102" s="42" t="str">
        <f t="shared" si="34"/>
        <v>-</v>
      </c>
      <c r="F102" s="42" t="str">
        <f t="shared" si="35"/>
        <v>-</v>
      </c>
      <c r="G102" s="42" t="str">
        <f t="shared" si="36"/>
        <v>-</v>
      </c>
      <c r="H102" s="42" t="str">
        <f t="shared" si="37"/>
        <v>-</v>
      </c>
      <c r="I102" s="42" t="str">
        <f t="shared" si="38"/>
        <v>-</v>
      </c>
      <c r="J102" s="42" t="str">
        <f t="shared" si="39"/>
        <v>-</v>
      </c>
      <c r="K102" s="42" t="str">
        <f t="shared" si="40"/>
        <v>-</v>
      </c>
    </row>
    <row r="103" spans="1:11" x14ac:dyDescent="0.3">
      <c r="A103" s="2" t="s">
        <v>24</v>
      </c>
      <c r="B103" s="42" t="str">
        <f t="shared" si="31"/>
        <v>-</v>
      </c>
      <c r="C103" s="42" t="str">
        <f t="shared" si="32"/>
        <v>-</v>
      </c>
      <c r="D103" s="42" t="str">
        <f t="shared" si="33"/>
        <v>-</v>
      </c>
      <c r="E103" s="42" t="str">
        <f t="shared" si="34"/>
        <v>-</v>
      </c>
      <c r="F103" s="42" t="str">
        <f t="shared" si="35"/>
        <v>-</v>
      </c>
      <c r="G103" s="42" t="str">
        <f t="shared" si="36"/>
        <v>-</v>
      </c>
      <c r="H103" s="42" t="str">
        <f t="shared" si="37"/>
        <v>-</v>
      </c>
      <c r="I103" s="42" t="str">
        <f t="shared" si="38"/>
        <v>-</v>
      </c>
      <c r="J103" s="42" t="str">
        <f t="shared" si="39"/>
        <v>-</v>
      </c>
      <c r="K103" s="42" t="str">
        <f t="shared" si="40"/>
        <v>-</v>
      </c>
    </row>
    <row r="104" spans="1:11" x14ac:dyDescent="0.3">
      <c r="A104" s="2" t="s">
        <v>25</v>
      </c>
      <c r="B104" s="42" t="str">
        <f t="shared" si="31"/>
        <v>-</v>
      </c>
      <c r="C104" s="42" t="str">
        <f t="shared" si="32"/>
        <v>-</v>
      </c>
      <c r="D104" s="42" t="str">
        <f t="shared" si="33"/>
        <v>-</v>
      </c>
      <c r="E104" s="42" t="str">
        <f t="shared" si="34"/>
        <v>-</v>
      </c>
      <c r="F104" s="42" t="str">
        <f t="shared" si="35"/>
        <v>-</v>
      </c>
      <c r="G104" s="42" t="str">
        <f t="shared" si="36"/>
        <v>-</v>
      </c>
      <c r="H104" s="42" t="str">
        <f t="shared" si="37"/>
        <v>-</v>
      </c>
      <c r="I104" s="42" t="str">
        <f t="shared" si="38"/>
        <v>-</v>
      </c>
      <c r="J104" s="42" t="str">
        <f t="shared" si="39"/>
        <v>-</v>
      </c>
      <c r="K104" s="42" t="str">
        <f t="shared" si="40"/>
        <v>-</v>
      </c>
    </row>
    <row r="105" spans="1:11" x14ac:dyDescent="0.3">
      <c r="A105" s="2" t="s">
        <v>26</v>
      </c>
      <c r="B105" s="42" t="str">
        <f t="shared" si="31"/>
        <v>-</v>
      </c>
      <c r="C105" s="42" t="str">
        <f t="shared" si="32"/>
        <v>-</v>
      </c>
      <c r="D105" s="42" t="str">
        <f t="shared" si="33"/>
        <v>-</v>
      </c>
      <c r="E105" s="42" t="str">
        <f t="shared" si="34"/>
        <v>-</v>
      </c>
      <c r="F105" s="42" t="str">
        <f t="shared" si="35"/>
        <v>-</v>
      </c>
      <c r="G105" s="42" t="str">
        <f t="shared" si="36"/>
        <v>-</v>
      </c>
      <c r="H105" s="42" t="str">
        <f t="shared" si="37"/>
        <v>-</v>
      </c>
      <c r="I105" s="42" t="str">
        <f t="shared" si="38"/>
        <v>-</v>
      </c>
      <c r="J105" s="42" t="str">
        <f t="shared" si="39"/>
        <v>-</v>
      </c>
      <c r="K105" s="42" t="str">
        <f t="shared" si="40"/>
        <v>-</v>
      </c>
    </row>
    <row r="106" spans="1:11" x14ac:dyDescent="0.3">
      <c r="A106" s="2" t="s">
        <v>27</v>
      </c>
      <c r="B106" s="42" t="str">
        <f t="shared" si="31"/>
        <v>-</v>
      </c>
      <c r="C106" s="42" t="str">
        <f t="shared" si="32"/>
        <v>-</v>
      </c>
      <c r="D106" s="42" t="str">
        <f t="shared" si="33"/>
        <v>-</v>
      </c>
      <c r="E106" s="42" t="str">
        <f t="shared" si="34"/>
        <v>-</v>
      </c>
      <c r="F106" s="42" t="str">
        <f t="shared" si="35"/>
        <v>-</v>
      </c>
      <c r="G106" s="42" t="str">
        <f t="shared" si="36"/>
        <v>-</v>
      </c>
      <c r="H106" s="42" t="str">
        <f t="shared" si="37"/>
        <v>-</v>
      </c>
      <c r="I106" s="42" t="str">
        <f t="shared" si="38"/>
        <v>-</v>
      </c>
      <c r="J106" s="42" t="str">
        <f t="shared" si="39"/>
        <v>-</v>
      </c>
      <c r="K106" s="42" t="str">
        <f t="shared" si="40"/>
        <v>-</v>
      </c>
    </row>
    <row r="107" spans="1:11" x14ac:dyDescent="0.3">
      <c r="A107" s="2" t="s">
        <v>28</v>
      </c>
      <c r="B107" s="42" t="str">
        <f t="shared" si="31"/>
        <v>-</v>
      </c>
      <c r="C107" s="42" t="str">
        <f t="shared" si="32"/>
        <v>-</v>
      </c>
      <c r="D107" s="42" t="str">
        <f t="shared" si="33"/>
        <v>-</v>
      </c>
      <c r="E107" s="42" t="str">
        <f t="shared" si="34"/>
        <v>-</v>
      </c>
      <c r="F107" s="42" t="str">
        <f t="shared" si="35"/>
        <v>-</v>
      </c>
      <c r="G107" s="42" t="str">
        <f t="shared" si="36"/>
        <v>-</v>
      </c>
      <c r="H107" s="42" t="str">
        <f t="shared" si="37"/>
        <v>-</v>
      </c>
      <c r="I107" s="42" t="str">
        <f t="shared" si="38"/>
        <v>-</v>
      </c>
      <c r="J107" s="42" t="str">
        <f t="shared" si="39"/>
        <v>-</v>
      </c>
      <c r="K107" s="42" t="str">
        <f t="shared" si="40"/>
        <v>-</v>
      </c>
    </row>
    <row r="108" spans="1:11" x14ac:dyDescent="0.3">
      <c r="A108" s="2" t="s">
        <v>29</v>
      </c>
      <c r="B108" s="42" t="str">
        <f t="shared" si="31"/>
        <v>-</v>
      </c>
      <c r="C108" s="42" t="str">
        <f t="shared" si="32"/>
        <v>-</v>
      </c>
      <c r="D108" s="42" t="str">
        <f t="shared" si="33"/>
        <v>-</v>
      </c>
      <c r="E108" s="42" t="str">
        <f t="shared" si="34"/>
        <v>-</v>
      </c>
      <c r="F108" s="42" t="str">
        <f t="shared" si="35"/>
        <v>-</v>
      </c>
      <c r="G108" s="42" t="str">
        <f t="shared" si="36"/>
        <v>-</v>
      </c>
      <c r="H108" s="42" t="str">
        <f t="shared" si="37"/>
        <v>-</v>
      </c>
      <c r="I108" s="42" t="str">
        <f t="shared" si="38"/>
        <v>-</v>
      </c>
      <c r="J108" s="42" t="str">
        <f t="shared" si="39"/>
        <v>-</v>
      </c>
      <c r="K108" s="42" t="str">
        <f t="shared" si="40"/>
        <v>-</v>
      </c>
    </row>
    <row r="109" spans="1:11" x14ac:dyDescent="0.3">
      <c r="A109" s="2" t="s">
        <v>30</v>
      </c>
      <c r="B109" s="42" t="str">
        <f t="shared" si="31"/>
        <v>-</v>
      </c>
      <c r="C109" s="42" t="str">
        <f t="shared" si="32"/>
        <v>-</v>
      </c>
      <c r="D109" s="42" t="str">
        <f t="shared" si="33"/>
        <v>-</v>
      </c>
      <c r="E109" s="42" t="str">
        <f t="shared" si="34"/>
        <v>-</v>
      </c>
      <c r="F109" s="42" t="str">
        <f t="shared" si="35"/>
        <v>-</v>
      </c>
      <c r="G109" s="42" t="str">
        <f t="shared" si="36"/>
        <v>-</v>
      </c>
      <c r="H109" s="42" t="str">
        <f t="shared" si="37"/>
        <v>-</v>
      </c>
      <c r="I109" s="42" t="str">
        <f t="shared" si="38"/>
        <v>-</v>
      </c>
      <c r="J109" s="42" t="str">
        <f t="shared" si="39"/>
        <v>-</v>
      </c>
      <c r="K109" s="42" t="str">
        <f t="shared" si="40"/>
        <v>-</v>
      </c>
    </row>
    <row r="110" spans="1:11" x14ac:dyDescent="0.3">
      <c r="A110" s="2" t="s">
        <v>31</v>
      </c>
      <c r="B110" s="42" t="str">
        <f t="shared" si="31"/>
        <v>-</v>
      </c>
      <c r="C110" s="42" t="str">
        <f t="shared" si="32"/>
        <v>-</v>
      </c>
      <c r="D110" s="42" t="str">
        <f t="shared" si="33"/>
        <v>-</v>
      </c>
      <c r="E110" s="42" t="str">
        <f t="shared" si="34"/>
        <v>-</v>
      </c>
      <c r="F110" s="42" t="str">
        <f t="shared" si="35"/>
        <v>-</v>
      </c>
      <c r="G110" s="42" t="str">
        <f t="shared" si="36"/>
        <v>-</v>
      </c>
      <c r="H110" s="42" t="str">
        <f t="shared" si="37"/>
        <v>-</v>
      </c>
      <c r="I110" s="42" t="str">
        <f t="shared" si="38"/>
        <v>-</v>
      </c>
      <c r="J110" s="42" t="str">
        <f t="shared" si="39"/>
        <v>-</v>
      </c>
      <c r="K110" s="42" t="str">
        <f t="shared" si="40"/>
        <v>-</v>
      </c>
    </row>
    <row r="111" spans="1:11" x14ac:dyDescent="0.3">
      <c r="A111" s="2" t="s">
        <v>32</v>
      </c>
      <c r="B111" s="42" t="str">
        <f t="shared" si="31"/>
        <v>-</v>
      </c>
      <c r="C111" s="42" t="str">
        <f t="shared" si="32"/>
        <v>-</v>
      </c>
      <c r="D111" s="42" t="str">
        <f t="shared" si="33"/>
        <v>-</v>
      </c>
      <c r="E111" s="42" t="str">
        <f t="shared" si="34"/>
        <v>-</v>
      </c>
      <c r="F111" s="42" t="str">
        <f t="shared" si="35"/>
        <v>-</v>
      </c>
      <c r="G111" s="42" t="str">
        <f t="shared" si="36"/>
        <v>-</v>
      </c>
      <c r="H111" s="42" t="str">
        <f t="shared" si="37"/>
        <v>-</v>
      </c>
      <c r="I111" s="42" t="str">
        <f t="shared" si="38"/>
        <v>-</v>
      </c>
      <c r="J111" s="42" t="str">
        <f t="shared" si="39"/>
        <v>-</v>
      </c>
      <c r="K111" s="42" t="str">
        <f t="shared" si="40"/>
        <v>-</v>
      </c>
    </row>
    <row r="112" spans="1:11" x14ac:dyDescent="0.3">
      <c r="A112" s="2" t="s">
        <v>47</v>
      </c>
      <c r="B112" s="42" t="str">
        <f t="shared" si="31"/>
        <v>-</v>
      </c>
      <c r="C112" s="42" t="str">
        <f t="shared" si="32"/>
        <v>-</v>
      </c>
      <c r="D112" s="42" t="str">
        <f t="shared" si="33"/>
        <v>-</v>
      </c>
      <c r="E112" s="42" t="str">
        <f t="shared" si="34"/>
        <v>-</v>
      </c>
      <c r="F112" s="42" t="str">
        <f t="shared" si="35"/>
        <v>-</v>
      </c>
      <c r="G112" s="42" t="str">
        <f t="shared" si="36"/>
        <v>-</v>
      </c>
      <c r="H112" s="42" t="str">
        <f t="shared" si="37"/>
        <v>-</v>
      </c>
      <c r="I112" s="42" t="str">
        <f t="shared" si="38"/>
        <v>-</v>
      </c>
      <c r="J112" s="42" t="str">
        <f t="shared" si="39"/>
        <v>-</v>
      </c>
      <c r="K112" s="42" t="str">
        <f t="shared" si="40"/>
        <v>-</v>
      </c>
    </row>
    <row r="113" spans="1:11" x14ac:dyDescent="0.3">
      <c r="A113" s="2" t="s">
        <v>46</v>
      </c>
      <c r="B113" s="42" t="str">
        <f t="shared" si="31"/>
        <v>-</v>
      </c>
      <c r="C113" s="42" t="str">
        <f t="shared" si="32"/>
        <v>-</v>
      </c>
      <c r="D113" s="42" t="str">
        <f t="shared" si="33"/>
        <v>-</v>
      </c>
      <c r="E113" s="42" t="str">
        <f t="shared" si="34"/>
        <v>-</v>
      </c>
      <c r="F113" s="42" t="str">
        <f t="shared" si="35"/>
        <v>-</v>
      </c>
      <c r="G113" s="42" t="str">
        <f t="shared" si="36"/>
        <v>-</v>
      </c>
      <c r="H113" s="42" t="str">
        <f t="shared" si="37"/>
        <v>-</v>
      </c>
      <c r="I113" s="42" t="str">
        <f t="shared" si="38"/>
        <v>-</v>
      </c>
      <c r="J113" s="42" t="str">
        <f t="shared" si="39"/>
        <v>-</v>
      </c>
      <c r="K113" s="42" t="str">
        <f t="shared" si="40"/>
        <v>-</v>
      </c>
    </row>
    <row r="114" spans="1:11" x14ac:dyDescent="0.3">
      <c r="A114" s="2" t="s">
        <v>53</v>
      </c>
      <c r="B114" s="42" t="str">
        <f t="shared" si="31"/>
        <v>-</v>
      </c>
      <c r="C114" s="42" t="str">
        <f t="shared" si="32"/>
        <v>-</v>
      </c>
      <c r="D114" s="42" t="str">
        <f t="shared" si="33"/>
        <v>-</v>
      </c>
      <c r="E114" s="42" t="str">
        <f t="shared" si="34"/>
        <v>-</v>
      </c>
      <c r="F114" s="42" t="str">
        <f t="shared" si="35"/>
        <v>-</v>
      </c>
      <c r="G114" s="42" t="str">
        <f t="shared" si="36"/>
        <v>-</v>
      </c>
      <c r="H114" s="42" t="str">
        <f t="shared" si="37"/>
        <v>-</v>
      </c>
      <c r="I114" s="42" t="str">
        <f t="shared" si="38"/>
        <v>-</v>
      </c>
      <c r="J114" s="42" t="str">
        <f t="shared" si="39"/>
        <v>-</v>
      </c>
      <c r="K114" s="42" t="str">
        <f t="shared" si="40"/>
        <v>-</v>
      </c>
    </row>
    <row r="115" spans="1:11" x14ac:dyDescent="0.3">
      <c r="A115" s="2" t="s">
        <v>48</v>
      </c>
      <c r="B115" s="42" t="str">
        <f t="shared" si="31"/>
        <v>-</v>
      </c>
      <c r="C115" s="42" t="str">
        <f t="shared" si="32"/>
        <v>-</v>
      </c>
      <c r="D115" s="42" t="str">
        <f t="shared" si="33"/>
        <v>-</v>
      </c>
      <c r="E115" s="42" t="str">
        <f t="shared" si="34"/>
        <v>-</v>
      </c>
      <c r="F115" s="42" t="str">
        <f t="shared" si="35"/>
        <v>-</v>
      </c>
      <c r="G115" s="42" t="str">
        <f t="shared" si="36"/>
        <v>-</v>
      </c>
      <c r="H115" s="42" t="str">
        <f t="shared" si="37"/>
        <v>-</v>
      </c>
      <c r="I115" s="42" t="str">
        <f t="shared" si="38"/>
        <v>-</v>
      </c>
      <c r="J115" s="42" t="str">
        <f t="shared" si="39"/>
        <v>-</v>
      </c>
      <c r="K115" s="42" t="str">
        <f t="shared" si="40"/>
        <v>-</v>
      </c>
    </row>
  </sheetData>
  <mergeCells count="10">
    <mergeCell ref="A41:G41"/>
    <mergeCell ref="I41:O41"/>
    <mergeCell ref="Q41:W41"/>
    <mergeCell ref="Y41:AE41"/>
    <mergeCell ref="AG41:AM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AN33"/>
  <sheetViews>
    <sheetView topLeftCell="A12" workbookViewId="0">
      <selection activeCell="D18" sqref="D18"/>
    </sheetView>
  </sheetViews>
  <sheetFormatPr baseColWidth="10" defaultColWidth="9.109375" defaultRowHeight="14.4" x14ac:dyDescent="0.3"/>
  <cols>
    <col min="1" max="1" width="1.44140625" customWidth="1"/>
    <col min="2" max="5" width="7.44140625" customWidth="1"/>
    <col min="7" max="7" width="7.33203125" bestFit="1" customWidth="1"/>
    <col min="8" max="8" width="7.44140625" customWidth="1"/>
    <col min="9" max="9" width="4.44140625" customWidth="1"/>
    <col min="10" max="13" width="7.44140625" customWidth="1"/>
    <col min="15" max="16" width="7.44140625" customWidth="1"/>
    <col min="17" max="17" width="4.44140625" customWidth="1"/>
    <col min="18" max="21" width="7.44140625" customWidth="1"/>
    <col min="23" max="24" width="7.44140625" customWidth="1"/>
    <col min="25" max="25" width="4.44140625" customWidth="1"/>
    <col min="26" max="29" width="7.44140625" customWidth="1"/>
    <col min="31" max="32" width="7.44140625" customWidth="1"/>
    <col min="33" max="33" width="4.44140625" customWidth="1"/>
    <col min="34" max="37" width="7.44140625" customWidth="1"/>
    <col min="39" max="40" width="7.44140625" customWidth="1"/>
  </cols>
  <sheetData>
    <row r="1" spans="2:40" ht="7.5" customHeight="1" x14ac:dyDescent="0.3"/>
    <row r="2" spans="2:40" x14ac:dyDescent="0.3">
      <c r="B2" s="134" t="s">
        <v>132</v>
      </c>
      <c r="C2" s="134"/>
      <c r="D2" s="134"/>
      <c r="E2" s="134"/>
      <c r="F2" s="134"/>
      <c r="G2" s="134"/>
      <c r="H2" s="134"/>
      <c r="J2" s="134" t="s">
        <v>133</v>
      </c>
      <c r="K2" s="134"/>
      <c r="L2" s="134"/>
      <c r="M2" s="134"/>
      <c r="N2" s="134"/>
      <c r="O2" s="134"/>
      <c r="P2" s="134"/>
      <c r="R2" s="134" t="s">
        <v>131</v>
      </c>
      <c r="S2" s="134"/>
      <c r="T2" s="134"/>
      <c r="U2" s="134"/>
      <c r="V2" s="134"/>
      <c r="W2" s="134"/>
      <c r="X2" s="134"/>
      <c r="Z2" s="134" t="s">
        <v>130</v>
      </c>
      <c r="AA2" s="134"/>
      <c r="AB2" s="134"/>
      <c r="AC2" s="134"/>
      <c r="AD2" s="134"/>
      <c r="AE2" s="134"/>
      <c r="AF2" s="134"/>
      <c r="AH2" s="134" t="s">
        <v>134</v>
      </c>
      <c r="AI2" s="134"/>
      <c r="AJ2" s="134"/>
      <c r="AK2" s="134"/>
      <c r="AL2" s="134"/>
      <c r="AM2" s="134"/>
      <c r="AN2" s="134"/>
    </row>
    <row r="3" spans="2:40" x14ac:dyDescent="0.3">
      <c r="B3" s="1" t="s">
        <v>16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33</v>
      </c>
      <c r="J3" s="1" t="s">
        <v>16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33</v>
      </c>
      <c r="R3" s="1" t="s">
        <v>16</v>
      </c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s="1" t="s">
        <v>33</v>
      </c>
      <c r="Z3" s="1" t="s">
        <v>16</v>
      </c>
      <c r="AA3" s="1" t="s">
        <v>1</v>
      </c>
      <c r="AB3" s="1" t="s">
        <v>2</v>
      </c>
      <c r="AC3" s="1" t="s">
        <v>3</v>
      </c>
      <c r="AD3" s="1" t="s">
        <v>4</v>
      </c>
      <c r="AE3" s="1" t="s">
        <v>5</v>
      </c>
      <c r="AF3" s="1" t="s">
        <v>33</v>
      </c>
      <c r="AH3" s="1" t="s">
        <v>16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33</v>
      </c>
    </row>
    <row r="4" spans="2:40" x14ac:dyDescent="0.3">
      <c r="B4" s="2" t="s">
        <v>6</v>
      </c>
      <c r="C4" s="2">
        <v>2000</v>
      </c>
      <c r="D4" s="2">
        <v>0</v>
      </c>
      <c r="E4" s="2">
        <f>(C4+10*D4)/1000</f>
        <v>2</v>
      </c>
      <c r="F4" s="3">
        <v>9.6759259259259264E-3</v>
      </c>
      <c r="G4" s="4">
        <f>F4/E4</f>
        <v>4.8379629629629632E-3</v>
      </c>
      <c r="H4" s="5">
        <f>G4/G$17</f>
        <v>0.94031634446397183</v>
      </c>
      <c r="J4" s="2" t="s">
        <v>6</v>
      </c>
      <c r="K4" s="2">
        <v>1720</v>
      </c>
      <c r="L4" s="2">
        <v>15</v>
      </c>
      <c r="M4" s="2">
        <f>(K4+10*L4)/1000</f>
        <v>1.87</v>
      </c>
      <c r="N4" s="3">
        <v>9.432870370370371E-3</v>
      </c>
      <c r="O4" s="4">
        <f>N4/M4</f>
        <v>5.0443157060804118E-3</v>
      </c>
      <c r="P4" s="5">
        <f>O4/O$17</f>
        <v>1.24268926233704</v>
      </c>
      <c r="R4" s="2" t="s">
        <v>6</v>
      </c>
      <c r="S4" s="2"/>
      <c r="T4" s="2"/>
      <c r="U4" s="2">
        <f>(S4+10*T4)/1000</f>
        <v>0</v>
      </c>
      <c r="V4" s="3"/>
      <c r="W4" s="4"/>
      <c r="X4" s="5"/>
      <c r="Z4" s="2" t="s">
        <v>6</v>
      </c>
      <c r="AA4" s="2">
        <v>1450</v>
      </c>
      <c r="AB4" s="2">
        <v>95</v>
      </c>
      <c r="AC4" s="2">
        <f>(AA4+10*AB4)/1000</f>
        <v>2.4</v>
      </c>
      <c r="AD4" s="3">
        <v>1.5868055555555555E-2</v>
      </c>
      <c r="AE4" s="4">
        <f>AD4/AC4</f>
        <v>6.611689814814815E-3</v>
      </c>
      <c r="AF4" s="5">
        <f>AE4/AE$17</f>
        <v>1.3396618677779883</v>
      </c>
      <c r="AH4" s="2" t="s">
        <v>6</v>
      </c>
      <c r="AI4" s="2">
        <v>2230</v>
      </c>
      <c r="AJ4" s="2"/>
      <c r="AK4" s="2">
        <f>(AI4+10*AJ4)/1000</f>
        <v>2.23</v>
      </c>
      <c r="AL4" s="3">
        <v>1.3634259259259257E-2</v>
      </c>
      <c r="AM4" s="4">
        <f>AL4/AK4</f>
        <v>6.1140176050489946E-3</v>
      </c>
      <c r="AN4" s="5">
        <f>AM4/AM$17</f>
        <v>1.2567515857299294</v>
      </c>
    </row>
    <row r="5" spans="2:40" x14ac:dyDescent="0.3">
      <c r="B5" s="2" t="s">
        <v>7</v>
      </c>
      <c r="C5" s="2">
        <v>2000</v>
      </c>
      <c r="D5" s="2">
        <v>0</v>
      </c>
      <c r="E5" s="2">
        <f t="shared" ref="E5:E33" si="0">(C5+10*D5)/1000</f>
        <v>2</v>
      </c>
      <c r="F5" s="3">
        <v>9.0509259259259258E-3</v>
      </c>
      <c r="G5" s="4">
        <f t="shared" ref="G5:G33" si="1">F5/E5</f>
        <v>4.5254629629629629E-3</v>
      </c>
      <c r="H5" s="5">
        <f t="shared" ref="H5:H33" si="2">G5/G$17</f>
        <v>0.87957820738137071</v>
      </c>
      <c r="J5" s="2" t="s">
        <v>7</v>
      </c>
      <c r="K5" s="2">
        <v>1720</v>
      </c>
      <c r="L5" s="2">
        <v>15</v>
      </c>
      <c r="M5" s="2">
        <f t="shared" ref="M5:M33" si="3">(K5+10*L5)/1000</f>
        <v>1.87</v>
      </c>
      <c r="N5" s="3">
        <v>8.9699074074074073E-3</v>
      </c>
      <c r="O5" s="4">
        <f t="shared" ref="O5:O33" si="4">N5/M5</f>
        <v>4.7967419290948698E-3</v>
      </c>
      <c r="P5" s="5">
        <f t="shared" ref="P5:P33" si="5">O5/O$17</f>
        <v>1.1816983782959583</v>
      </c>
      <c r="R5" s="2" t="s">
        <v>7</v>
      </c>
      <c r="S5" s="2"/>
      <c r="T5" s="2"/>
      <c r="U5" s="2">
        <f t="shared" ref="U5:U33" si="6">(S5+10*T5)/1000</f>
        <v>0</v>
      </c>
      <c r="V5" s="3"/>
      <c r="W5" s="4"/>
      <c r="X5" s="5"/>
      <c r="Z5" s="2" t="s">
        <v>7</v>
      </c>
      <c r="AA5" s="2">
        <v>1450</v>
      </c>
      <c r="AB5" s="2">
        <v>95</v>
      </c>
      <c r="AC5" s="2">
        <f t="shared" ref="AC5:AC33" si="7">(AA5+10*AB5)/1000</f>
        <v>2.4</v>
      </c>
      <c r="AD5" s="3">
        <v>1.4606481481481482E-2</v>
      </c>
      <c r="AE5" s="4">
        <f t="shared" ref="AE5:AE33" si="8">AD5/AC5</f>
        <v>6.0860339506172848E-3</v>
      </c>
      <c r="AF5" s="5">
        <f t="shared" ref="AF5:AF33" si="9">AE5/AE$17</f>
        <v>1.2331533750078931</v>
      </c>
      <c r="AH5" s="2" t="s">
        <v>7</v>
      </c>
      <c r="AI5" s="2">
        <v>2230</v>
      </c>
      <c r="AJ5" s="2"/>
      <c r="AK5" s="2">
        <f t="shared" ref="AK5:AK33" si="10">(AI5+10*AJ5)/1000</f>
        <v>2.23</v>
      </c>
      <c r="AL5" s="3">
        <v>1.1041666666666667E-2</v>
      </c>
      <c r="AM5" s="4">
        <f t="shared" ref="AM5:AM33" si="11">AL5/AK5</f>
        <v>4.9514200298953663E-3</v>
      </c>
      <c r="AN5" s="5">
        <f t="shared" ref="AN5:AN33" si="12">AM5/AM$17</f>
        <v>1.0177767510919802</v>
      </c>
    </row>
    <row r="6" spans="2:40" x14ac:dyDescent="0.3">
      <c r="B6" s="2" t="s">
        <v>8</v>
      </c>
      <c r="C6" s="2">
        <v>3000</v>
      </c>
      <c r="D6" s="2">
        <v>0</v>
      </c>
      <c r="E6" s="2">
        <f t="shared" si="0"/>
        <v>3</v>
      </c>
      <c r="F6" s="3">
        <v>2.045138888888889E-2</v>
      </c>
      <c r="G6" s="4">
        <f t="shared" si="1"/>
        <v>6.8171296296296304E-3</v>
      </c>
      <c r="H6" s="5">
        <f t="shared" si="2"/>
        <v>1.3249912126537786</v>
      </c>
      <c r="J6" s="2" t="s">
        <v>8</v>
      </c>
      <c r="K6" s="2">
        <v>2570</v>
      </c>
      <c r="L6" s="2">
        <v>20</v>
      </c>
      <c r="M6" s="2">
        <f t="shared" si="3"/>
        <v>2.77</v>
      </c>
      <c r="N6" s="3">
        <v>1.4131944444444445E-2</v>
      </c>
      <c r="O6" s="4">
        <f t="shared" si="4"/>
        <v>5.1017849979943849E-3</v>
      </c>
      <c r="P6" s="5">
        <f t="shared" si="5"/>
        <v>1.2568470740476594</v>
      </c>
      <c r="R6" s="2" t="s">
        <v>8</v>
      </c>
      <c r="S6" s="2">
        <v>2300</v>
      </c>
      <c r="T6" s="2"/>
      <c r="U6" s="2">
        <f t="shared" si="6"/>
        <v>2.2999999999999998</v>
      </c>
      <c r="V6" s="3">
        <v>1.3900462962962962E-2</v>
      </c>
      <c r="W6" s="4">
        <f t="shared" ref="W6:W33" si="13">V6/U6</f>
        <v>6.0436795491143318E-3</v>
      </c>
      <c r="X6" s="5">
        <f t="shared" ref="X6:X33" si="14">W6/W$17</f>
        <v>1.4139948476904998</v>
      </c>
      <c r="Z6" s="2" t="s">
        <v>8</v>
      </c>
      <c r="AA6" s="2">
        <v>1590</v>
      </c>
      <c r="AB6" s="2">
        <v>100</v>
      </c>
      <c r="AC6" s="2">
        <f t="shared" si="7"/>
        <v>2.59</v>
      </c>
      <c r="AD6" s="3">
        <v>1.5821759259259261E-2</v>
      </c>
      <c r="AE6" s="4">
        <f t="shared" si="8"/>
        <v>6.1087873587873601E-3</v>
      </c>
      <c r="AF6" s="5">
        <f t="shared" si="9"/>
        <v>1.2377636749676912</v>
      </c>
      <c r="AH6" s="2" t="s">
        <v>8</v>
      </c>
      <c r="AI6" s="2">
        <v>2550</v>
      </c>
      <c r="AJ6" s="2"/>
      <c r="AK6" s="2">
        <f t="shared" si="10"/>
        <v>2.5499999999999998</v>
      </c>
      <c r="AL6" s="3">
        <v>1.8379629629629628E-2</v>
      </c>
      <c r="AM6" s="4">
        <f t="shared" si="11"/>
        <v>7.2076978939724038E-3</v>
      </c>
      <c r="AN6" s="5">
        <f t="shared" si="12"/>
        <v>1.4815603000932973</v>
      </c>
    </row>
    <row r="7" spans="2:40" x14ac:dyDescent="0.3">
      <c r="B7" s="2" t="s">
        <v>9</v>
      </c>
      <c r="C7" s="2">
        <v>3000</v>
      </c>
      <c r="D7" s="2">
        <v>0</v>
      </c>
      <c r="E7" s="2">
        <f t="shared" si="0"/>
        <v>3</v>
      </c>
      <c r="F7" s="3">
        <v>1.4039351851851851E-2</v>
      </c>
      <c r="G7" s="4">
        <f t="shared" si="1"/>
        <v>4.6797839506172835E-3</v>
      </c>
      <c r="H7" s="5">
        <f t="shared" si="2"/>
        <v>0.9095723491505564</v>
      </c>
      <c r="J7" s="2" t="s">
        <v>9</v>
      </c>
      <c r="K7" s="2">
        <v>2570</v>
      </c>
      <c r="L7" s="2">
        <v>20</v>
      </c>
      <c r="M7" s="2">
        <f t="shared" si="3"/>
        <v>2.77</v>
      </c>
      <c r="N7" s="3">
        <v>1.1168981481481481E-2</v>
      </c>
      <c r="O7" s="4">
        <f t="shared" si="4"/>
        <v>4.0321232785131703E-3</v>
      </c>
      <c r="P7" s="5">
        <f t="shared" si="5"/>
        <v>0.99333122559868248</v>
      </c>
      <c r="R7" s="2" t="s">
        <v>9</v>
      </c>
      <c r="S7" s="2">
        <v>2300</v>
      </c>
      <c r="T7" s="2"/>
      <c r="U7" s="2">
        <f t="shared" si="6"/>
        <v>2.2999999999999998</v>
      </c>
      <c r="V7" s="3">
        <v>9.7685185185185184E-3</v>
      </c>
      <c r="W7" s="4">
        <f t="shared" si="13"/>
        <v>4.2471819645732694E-3</v>
      </c>
      <c r="X7" s="5">
        <f t="shared" si="14"/>
        <v>0.99368164150772842</v>
      </c>
      <c r="Z7" s="2" t="s">
        <v>9</v>
      </c>
      <c r="AA7" s="2">
        <v>1590</v>
      </c>
      <c r="AB7" s="2">
        <v>100</v>
      </c>
      <c r="AC7" s="2">
        <f t="shared" si="7"/>
        <v>2.59</v>
      </c>
      <c r="AD7" s="3">
        <v>8.9351851851851866E-3</v>
      </c>
      <c r="AE7" s="4">
        <f t="shared" si="8"/>
        <v>3.4498784498784504E-3</v>
      </c>
      <c r="AF7" s="5">
        <f t="shared" si="9"/>
        <v>0.69901503809440935</v>
      </c>
      <c r="AH7" s="2" t="s">
        <v>9</v>
      </c>
      <c r="AI7" s="2">
        <v>2550</v>
      </c>
      <c r="AJ7" s="2"/>
      <c r="AK7" s="2">
        <f t="shared" si="10"/>
        <v>2.5499999999999998</v>
      </c>
      <c r="AL7" s="3">
        <v>1.2731481481481481E-2</v>
      </c>
      <c r="AM7" s="4">
        <f t="shared" si="11"/>
        <v>4.9927378358750911E-3</v>
      </c>
      <c r="AN7" s="5">
        <f t="shared" si="12"/>
        <v>1.0262697292837701</v>
      </c>
    </row>
    <row r="8" spans="2:40" x14ac:dyDescent="0.3">
      <c r="B8" s="2" t="s">
        <v>10</v>
      </c>
      <c r="C8" s="2">
        <v>3000</v>
      </c>
      <c r="D8" s="2">
        <v>0</v>
      </c>
      <c r="E8" s="2">
        <f t="shared" si="0"/>
        <v>3</v>
      </c>
      <c r="F8" s="3">
        <v>2.3784722222222221E-2</v>
      </c>
      <c r="G8" s="4">
        <f t="shared" si="1"/>
        <v>7.9282407407407409E-3</v>
      </c>
      <c r="H8" s="5">
        <f t="shared" si="2"/>
        <v>1.5409490333919156</v>
      </c>
      <c r="J8" s="2" t="s">
        <v>10</v>
      </c>
      <c r="K8" s="2">
        <v>3190</v>
      </c>
      <c r="L8" s="2">
        <v>60</v>
      </c>
      <c r="M8" s="2">
        <f t="shared" si="3"/>
        <v>3.79</v>
      </c>
      <c r="N8" s="3">
        <v>1.7719907407407406E-2</v>
      </c>
      <c r="O8" s="4">
        <f t="shared" si="4"/>
        <v>4.6754373106615852E-3</v>
      </c>
      <c r="P8" s="5">
        <f t="shared" si="5"/>
        <v>1.1518144543739823</v>
      </c>
      <c r="R8" s="2" t="s">
        <v>10</v>
      </c>
      <c r="S8" s="2">
        <v>2420</v>
      </c>
      <c r="T8" s="2"/>
      <c r="U8" s="2">
        <f t="shared" si="6"/>
        <v>2.42</v>
      </c>
      <c r="V8" s="3">
        <v>1.4178240740740741E-2</v>
      </c>
      <c r="W8" s="4">
        <f t="shared" si="13"/>
        <v>5.8587771655953481E-3</v>
      </c>
      <c r="X8" s="5">
        <f t="shared" si="14"/>
        <v>1.3707346093709729</v>
      </c>
      <c r="Z8" s="2" t="s">
        <v>10</v>
      </c>
      <c r="AA8" s="2">
        <v>2230</v>
      </c>
      <c r="AB8" s="2">
        <v>105</v>
      </c>
      <c r="AC8" s="2">
        <f t="shared" si="7"/>
        <v>3.28</v>
      </c>
      <c r="AD8" s="3">
        <v>2.1030092592592597E-2</v>
      </c>
      <c r="AE8" s="4">
        <f t="shared" si="8"/>
        <v>6.4116135953026215E-3</v>
      </c>
      <c r="AF8" s="5">
        <f t="shared" si="9"/>
        <v>1.2991223855220182</v>
      </c>
      <c r="AH8" s="2" t="s">
        <v>10</v>
      </c>
      <c r="AI8" s="2">
        <v>3920</v>
      </c>
      <c r="AJ8" s="2"/>
      <c r="AK8" s="2">
        <f t="shared" si="10"/>
        <v>3.92</v>
      </c>
      <c r="AL8" s="3">
        <v>2.4525462962962968E-2</v>
      </c>
      <c r="AM8" s="4">
        <f t="shared" si="11"/>
        <v>6.2564956538170837E-3</v>
      </c>
      <c r="AN8" s="5">
        <f t="shared" si="12"/>
        <v>1.2860383044291255</v>
      </c>
    </row>
    <row r="9" spans="2:40" x14ac:dyDescent="0.3">
      <c r="B9" s="2" t="s">
        <v>11</v>
      </c>
      <c r="C9" s="2">
        <v>3700</v>
      </c>
      <c r="D9" s="2">
        <v>0</v>
      </c>
      <c r="E9" s="2">
        <f t="shared" si="0"/>
        <v>3.7</v>
      </c>
      <c r="F9" s="3">
        <v>2.0312500000000001E-2</v>
      </c>
      <c r="G9" s="4">
        <f t="shared" si="1"/>
        <v>5.4898648648648652E-3</v>
      </c>
      <c r="H9" s="5">
        <f t="shared" si="2"/>
        <v>1.0670213271267752</v>
      </c>
      <c r="J9" s="2" t="s">
        <v>11</v>
      </c>
      <c r="K9" s="2">
        <v>4370</v>
      </c>
      <c r="L9" s="2">
        <v>80</v>
      </c>
      <c r="M9" s="2">
        <f t="shared" si="3"/>
        <v>5.17</v>
      </c>
      <c r="N9" s="3">
        <v>2.0370370370370369E-2</v>
      </c>
      <c r="O9" s="4">
        <f t="shared" si="4"/>
        <v>3.9401103230890461E-3</v>
      </c>
      <c r="P9" s="5">
        <f t="shared" si="5"/>
        <v>0.97066343112189613</v>
      </c>
      <c r="R9" s="2" t="s">
        <v>11</v>
      </c>
      <c r="S9" s="2">
        <v>2420</v>
      </c>
      <c r="T9" s="2"/>
      <c r="U9" s="2">
        <f t="shared" si="6"/>
        <v>2.42</v>
      </c>
      <c r="V9" s="3">
        <v>1.119212962962963E-2</v>
      </c>
      <c r="W9" s="4">
        <f t="shared" si="13"/>
        <v>4.624846954392409E-3</v>
      </c>
      <c r="X9" s="5">
        <f t="shared" si="14"/>
        <v>1.0820411161320251</v>
      </c>
      <c r="Z9" s="2" t="s">
        <v>11</v>
      </c>
      <c r="AA9" s="2">
        <v>2910</v>
      </c>
      <c r="AB9" s="2">
        <v>135</v>
      </c>
      <c r="AC9" s="2">
        <f t="shared" si="7"/>
        <v>4.26</v>
      </c>
      <c r="AD9" s="3">
        <v>1.9895833333333331E-2</v>
      </c>
      <c r="AE9" s="4">
        <f t="shared" si="8"/>
        <v>4.6703834115805944E-3</v>
      </c>
      <c r="AF9" s="5">
        <f t="shared" si="9"/>
        <v>0.94631398925852905</v>
      </c>
      <c r="AH9" s="2" t="s">
        <v>11</v>
      </c>
      <c r="AI9" s="2">
        <v>4310</v>
      </c>
      <c r="AJ9" s="2"/>
      <c r="AK9" s="2">
        <f t="shared" si="10"/>
        <v>4.3099999999999996</v>
      </c>
      <c r="AL9" s="3">
        <v>2.3229166666666665E-2</v>
      </c>
      <c r="AM9" s="4">
        <f t="shared" si="11"/>
        <v>5.3895978344934261E-3</v>
      </c>
      <c r="AN9" s="5">
        <f t="shared" si="12"/>
        <v>1.1078452929793172</v>
      </c>
    </row>
    <row r="10" spans="2:40" x14ac:dyDescent="0.3">
      <c r="B10" s="2" t="s">
        <v>12</v>
      </c>
      <c r="C10" s="2">
        <v>3500</v>
      </c>
      <c r="D10" s="2">
        <v>0</v>
      </c>
      <c r="E10" s="2">
        <f t="shared" si="0"/>
        <v>3.5</v>
      </c>
      <c r="F10" s="3">
        <v>2.2233796296296297E-2</v>
      </c>
      <c r="G10" s="4">
        <f t="shared" si="1"/>
        <v>6.3525132275132276E-3</v>
      </c>
      <c r="H10" s="5">
        <f t="shared" si="2"/>
        <v>1.2346874215415515</v>
      </c>
      <c r="J10" s="2" t="s">
        <v>12</v>
      </c>
      <c r="K10" s="2">
        <v>4180</v>
      </c>
      <c r="L10" s="2">
        <v>70</v>
      </c>
      <c r="M10" s="2">
        <f t="shared" si="3"/>
        <v>4.88</v>
      </c>
      <c r="N10" s="3">
        <v>2.0324074074074074E-2</v>
      </c>
      <c r="O10" s="4">
        <f t="shared" si="4"/>
        <v>4.164769277474196E-3</v>
      </c>
      <c r="P10" s="5">
        <f t="shared" si="5"/>
        <v>1.0260091482755167</v>
      </c>
      <c r="R10" s="2" t="s">
        <v>12</v>
      </c>
      <c r="S10" s="2">
        <v>2710</v>
      </c>
      <c r="T10" s="2"/>
      <c r="U10" s="2">
        <f t="shared" si="6"/>
        <v>2.71</v>
      </c>
      <c r="V10" s="3">
        <v>1.5659722222222224E-2</v>
      </c>
      <c r="W10" s="4">
        <f t="shared" si="13"/>
        <v>5.7784952849528502E-3</v>
      </c>
      <c r="X10" s="5">
        <f t="shared" si="14"/>
        <v>1.3519516536121703</v>
      </c>
      <c r="Z10" s="2" t="s">
        <v>12</v>
      </c>
      <c r="AA10" s="2">
        <v>2790</v>
      </c>
      <c r="AB10" s="2">
        <v>145</v>
      </c>
      <c r="AC10" s="2">
        <f t="shared" si="7"/>
        <v>4.24</v>
      </c>
      <c r="AD10" s="3">
        <v>2.9699074074074072E-2</v>
      </c>
      <c r="AE10" s="4">
        <f t="shared" si="8"/>
        <v>7.0044986023759604E-3</v>
      </c>
      <c r="AF10" s="5">
        <f t="shared" si="9"/>
        <v>1.419252860211518</v>
      </c>
      <c r="AH10" s="2" t="s">
        <v>12</v>
      </c>
      <c r="AI10" s="2">
        <v>4140</v>
      </c>
      <c r="AJ10" s="2"/>
      <c r="AK10" s="2">
        <f t="shared" si="10"/>
        <v>4.1399999999999997</v>
      </c>
      <c r="AL10" s="3">
        <v>2.9525462962962962E-2</v>
      </c>
      <c r="AM10" s="4">
        <f t="shared" si="11"/>
        <v>7.1317543388799429E-3</v>
      </c>
      <c r="AN10" s="5">
        <f t="shared" si="12"/>
        <v>1.4659499127091324</v>
      </c>
    </row>
    <row r="11" spans="2:40" x14ac:dyDescent="0.3">
      <c r="B11" s="2" t="s">
        <v>13</v>
      </c>
      <c r="C11" s="2">
        <v>5500</v>
      </c>
      <c r="D11" s="2">
        <v>0</v>
      </c>
      <c r="E11" s="2">
        <f t="shared" si="0"/>
        <v>5.5</v>
      </c>
      <c r="F11" s="3">
        <v>3.0335648148148143E-2</v>
      </c>
      <c r="G11" s="4">
        <f t="shared" si="1"/>
        <v>5.5155723905723894E-3</v>
      </c>
      <c r="H11" s="5">
        <f t="shared" si="2"/>
        <v>1.0720178942323051</v>
      </c>
      <c r="J11" s="2" t="s">
        <v>13</v>
      </c>
      <c r="K11" s="2">
        <v>6440</v>
      </c>
      <c r="L11" s="2">
        <v>130</v>
      </c>
      <c r="M11" s="2">
        <f t="shared" si="3"/>
        <v>7.74</v>
      </c>
      <c r="N11" s="3">
        <v>3.3437500000000002E-2</v>
      </c>
      <c r="O11" s="4">
        <f t="shared" si="4"/>
        <v>4.3200904392764862E-3</v>
      </c>
      <c r="P11" s="5">
        <f t="shared" si="5"/>
        <v>1.0642731966087247</v>
      </c>
      <c r="R11" s="2" t="s">
        <v>13</v>
      </c>
      <c r="S11" s="2">
        <v>2800</v>
      </c>
      <c r="T11" s="2"/>
      <c r="U11" s="2">
        <f t="shared" si="6"/>
        <v>2.8</v>
      </c>
      <c r="V11" s="3">
        <v>1.306712962962963E-2</v>
      </c>
      <c r="W11" s="4">
        <f t="shared" si="13"/>
        <v>4.6668320105820111E-3</v>
      </c>
      <c r="X11" s="5">
        <f t="shared" si="14"/>
        <v>1.091864048114048</v>
      </c>
      <c r="Z11" s="2" t="s">
        <v>13</v>
      </c>
      <c r="AA11" s="2">
        <v>4100</v>
      </c>
      <c r="AB11" s="2">
        <v>100</v>
      </c>
      <c r="AC11" s="2">
        <f t="shared" si="7"/>
        <v>5.0999999999999996</v>
      </c>
      <c r="AD11" s="3">
        <v>2.8530092592592593E-2</v>
      </c>
      <c r="AE11" s="4">
        <f t="shared" si="8"/>
        <v>5.5941358024691364E-3</v>
      </c>
      <c r="AF11" s="5">
        <f t="shared" si="9"/>
        <v>1.1334848771863359</v>
      </c>
      <c r="AH11" s="2" t="s">
        <v>13</v>
      </c>
      <c r="AI11" s="2">
        <v>5790</v>
      </c>
      <c r="AJ11" s="2"/>
      <c r="AK11" s="2">
        <f t="shared" si="10"/>
        <v>5.79</v>
      </c>
      <c r="AL11" s="3">
        <v>3.3958333333333333E-2</v>
      </c>
      <c r="AM11" s="4">
        <f t="shared" si="11"/>
        <v>5.8649971214738052E-3</v>
      </c>
      <c r="AN11" s="5">
        <f t="shared" si="12"/>
        <v>1.2055648035142694</v>
      </c>
    </row>
    <row r="12" spans="2:40" x14ac:dyDescent="0.3">
      <c r="B12" s="2" t="s">
        <v>14</v>
      </c>
      <c r="C12" s="2">
        <v>5100</v>
      </c>
      <c r="D12" s="2">
        <v>0</v>
      </c>
      <c r="E12" s="2">
        <f t="shared" si="0"/>
        <v>5.0999999999999996</v>
      </c>
      <c r="F12" s="3">
        <v>3.5219907407407408E-2</v>
      </c>
      <c r="G12" s="4">
        <f t="shared" si="1"/>
        <v>6.9058641975308652E-3</v>
      </c>
      <c r="H12" s="5">
        <f t="shared" si="2"/>
        <v>1.3422378441710603</v>
      </c>
      <c r="J12" s="2" t="s">
        <v>14</v>
      </c>
      <c r="K12" s="2">
        <v>5950</v>
      </c>
      <c r="L12" s="2">
        <v>90</v>
      </c>
      <c r="M12" s="2">
        <f t="shared" si="3"/>
        <v>6.85</v>
      </c>
      <c r="N12" s="3">
        <v>3.3043981481481487E-2</v>
      </c>
      <c r="O12" s="4">
        <f t="shared" si="4"/>
        <v>4.8239389024060568E-3</v>
      </c>
      <c r="P12" s="5">
        <f t="shared" si="5"/>
        <v>1.1883984717617855</v>
      </c>
      <c r="R12" s="2" t="s">
        <v>14</v>
      </c>
      <c r="S12" s="2">
        <v>2730</v>
      </c>
      <c r="T12" s="2"/>
      <c r="U12" s="2">
        <f t="shared" si="6"/>
        <v>2.73</v>
      </c>
      <c r="V12" s="3">
        <v>1.6701388888888887E-2</v>
      </c>
      <c r="W12" s="4">
        <f t="shared" si="13"/>
        <v>6.1177248677248674E-3</v>
      </c>
      <c r="X12" s="5">
        <f t="shared" si="14"/>
        <v>1.4313186813186811</v>
      </c>
      <c r="Z12" s="2" t="s">
        <v>14</v>
      </c>
      <c r="AA12" s="2">
        <v>3810</v>
      </c>
      <c r="AB12" s="2">
        <v>100</v>
      </c>
      <c r="AC12" s="2">
        <f t="shared" si="7"/>
        <v>4.8099999999999996</v>
      </c>
      <c r="AD12" s="3">
        <v>5.693287037037037E-2</v>
      </c>
      <c r="AE12" s="4">
        <f t="shared" si="8"/>
        <v>1.1836355586355587E-2</v>
      </c>
      <c r="AF12" s="5">
        <f t="shared" si="9"/>
        <v>2.3982846559092064</v>
      </c>
      <c r="AH12" s="2" t="s">
        <v>14</v>
      </c>
      <c r="AI12" s="2">
        <v>5670</v>
      </c>
      <c r="AJ12" s="2"/>
      <c r="AK12" s="2">
        <f t="shared" si="10"/>
        <v>5.67</v>
      </c>
      <c r="AL12" s="3">
        <v>3.8495370370370367E-2</v>
      </c>
      <c r="AM12" s="4">
        <f t="shared" si="11"/>
        <v>6.7893069436279312E-3</v>
      </c>
      <c r="AN12" s="5">
        <f t="shared" si="12"/>
        <v>1.3955589955065639</v>
      </c>
    </row>
    <row r="13" spans="2:40" x14ac:dyDescent="0.3">
      <c r="B13" s="2" t="s">
        <v>15</v>
      </c>
      <c r="C13" s="2">
        <v>8800</v>
      </c>
      <c r="D13" s="2">
        <v>0</v>
      </c>
      <c r="E13" s="2">
        <f t="shared" si="0"/>
        <v>8.8000000000000007</v>
      </c>
      <c r="F13" s="3">
        <v>4.8159722222222222E-2</v>
      </c>
      <c r="G13" s="4">
        <f t="shared" si="1"/>
        <v>5.4726957070707063E-3</v>
      </c>
      <c r="H13" s="5">
        <f t="shared" si="2"/>
        <v>1.063684294615753</v>
      </c>
      <c r="J13" s="2" t="s">
        <v>15</v>
      </c>
      <c r="K13" s="2">
        <v>9120</v>
      </c>
      <c r="L13" s="2">
        <v>150</v>
      </c>
      <c r="M13" s="2">
        <f t="shared" si="3"/>
        <v>10.62</v>
      </c>
      <c r="N13" s="3">
        <v>5.2766203703703697E-2</v>
      </c>
      <c r="O13" s="4">
        <f t="shared" si="4"/>
        <v>4.9685690869777496E-3</v>
      </c>
      <c r="P13" s="5">
        <f t="shared" si="5"/>
        <v>1.224028751040384</v>
      </c>
      <c r="R13" s="2" t="s">
        <v>15</v>
      </c>
      <c r="S13" s="2">
        <v>4630</v>
      </c>
      <c r="T13" s="2"/>
      <c r="U13" s="2">
        <f t="shared" si="6"/>
        <v>4.63</v>
      </c>
      <c r="V13" s="3">
        <v>2.6365740740740742E-2</v>
      </c>
      <c r="W13" s="4">
        <f t="shared" si="13"/>
        <v>5.6945444364450851E-3</v>
      </c>
      <c r="X13" s="5">
        <f t="shared" si="14"/>
        <v>1.3323102966731477</v>
      </c>
      <c r="Z13" s="2" t="s">
        <v>15</v>
      </c>
      <c r="AA13" s="2">
        <v>5120</v>
      </c>
      <c r="AB13" s="2">
        <v>185</v>
      </c>
      <c r="AC13" s="2">
        <f t="shared" si="7"/>
        <v>6.97</v>
      </c>
      <c r="AD13" s="3">
        <v>4.5439814814814815E-2</v>
      </c>
      <c r="AE13" s="4">
        <f t="shared" si="8"/>
        <v>6.5193421542058564E-3</v>
      </c>
      <c r="AF13" s="5">
        <f t="shared" si="9"/>
        <v>1.3209503669421327</v>
      </c>
      <c r="AH13" s="2" t="s">
        <v>15</v>
      </c>
      <c r="AI13" s="2">
        <v>8550</v>
      </c>
      <c r="AJ13" s="2"/>
      <c r="AK13" s="2">
        <f t="shared" si="10"/>
        <v>8.5500000000000007</v>
      </c>
      <c r="AL13" s="3">
        <v>4.854166666666667E-2</v>
      </c>
      <c r="AM13" s="4">
        <f t="shared" si="11"/>
        <v>5.6773879142300197E-3</v>
      </c>
      <c r="AN13" s="5">
        <f t="shared" si="12"/>
        <v>1.1670012624956019</v>
      </c>
    </row>
    <row r="14" spans="2:40" x14ac:dyDescent="0.3">
      <c r="B14" s="2" t="s">
        <v>34</v>
      </c>
      <c r="C14" s="2">
        <v>7700</v>
      </c>
      <c r="D14" s="2">
        <v>0</v>
      </c>
      <c r="E14" s="2">
        <f t="shared" si="0"/>
        <v>7.7</v>
      </c>
      <c r="F14" s="3">
        <v>5.4745370370370368E-2</v>
      </c>
      <c r="G14" s="4">
        <f t="shared" si="1"/>
        <v>7.1097883597883594E-3</v>
      </c>
      <c r="H14" s="5">
        <f t="shared" si="2"/>
        <v>1.3818729600803412</v>
      </c>
      <c r="J14" s="2" t="s">
        <v>34</v>
      </c>
      <c r="K14" s="2">
        <v>8880</v>
      </c>
      <c r="L14" s="2">
        <v>170</v>
      </c>
      <c r="M14" s="2">
        <f t="shared" si="3"/>
        <v>10.58</v>
      </c>
      <c r="N14" s="3">
        <v>5.6666666666666671E-2</v>
      </c>
      <c r="O14" s="4">
        <f t="shared" si="4"/>
        <v>5.3560176433522372E-3</v>
      </c>
      <c r="P14" s="5">
        <f t="shared" si="5"/>
        <v>1.3194783994702375</v>
      </c>
      <c r="R14" s="2" t="s">
        <v>34</v>
      </c>
      <c r="S14" s="2">
        <v>4410</v>
      </c>
      <c r="T14" s="2"/>
      <c r="U14" s="2">
        <f t="shared" si="6"/>
        <v>4.41</v>
      </c>
      <c r="V14" s="3">
        <v>2.4189814814814817E-2</v>
      </c>
      <c r="W14" s="4">
        <f t="shared" si="13"/>
        <v>5.485218778869573E-3</v>
      </c>
      <c r="X14" s="5">
        <f t="shared" si="14"/>
        <v>1.283335926193069</v>
      </c>
      <c r="Z14" s="2" t="s">
        <v>34</v>
      </c>
      <c r="AA14" s="2">
        <v>4920</v>
      </c>
      <c r="AB14" s="2">
        <v>200</v>
      </c>
      <c r="AC14" s="2">
        <f t="shared" si="7"/>
        <v>6.92</v>
      </c>
      <c r="AD14" s="3"/>
      <c r="AE14" s="4">
        <f t="shared" si="8"/>
        <v>0</v>
      </c>
      <c r="AF14" s="5">
        <f t="shared" si="9"/>
        <v>0</v>
      </c>
      <c r="AH14" s="2" t="s">
        <v>34</v>
      </c>
      <c r="AI14" s="2">
        <v>8310</v>
      </c>
      <c r="AJ14" s="2"/>
      <c r="AK14" s="2">
        <f t="shared" si="10"/>
        <v>8.31</v>
      </c>
      <c r="AL14" s="3">
        <v>5.6562499999999995E-2</v>
      </c>
      <c r="AM14" s="4">
        <f t="shared" si="11"/>
        <v>6.8065583634175685E-3</v>
      </c>
      <c r="AN14" s="5">
        <f t="shared" si="12"/>
        <v>1.3991050679219943</v>
      </c>
    </row>
    <row r="15" spans="2:40" x14ac:dyDescent="0.3">
      <c r="B15" s="2" t="s">
        <v>35</v>
      </c>
      <c r="C15" s="2">
        <v>10600</v>
      </c>
      <c r="D15" s="2">
        <v>0</v>
      </c>
      <c r="E15" s="2">
        <f t="shared" si="0"/>
        <v>10.6</v>
      </c>
      <c r="F15" s="3">
        <v>5.3368055555555551E-2</v>
      </c>
      <c r="G15" s="4">
        <f t="shared" si="1"/>
        <v>5.0347222222222217E-3</v>
      </c>
      <c r="H15" s="5">
        <f t="shared" si="2"/>
        <v>0.97855887521968343</v>
      </c>
      <c r="J15" s="2" t="s">
        <v>35</v>
      </c>
      <c r="K15" s="2">
        <v>11710</v>
      </c>
      <c r="L15" s="2">
        <v>280</v>
      </c>
      <c r="M15" s="2">
        <f t="shared" si="3"/>
        <v>14.51</v>
      </c>
      <c r="N15" s="3">
        <v>5.8680555555555548E-2</v>
      </c>
      <c r="O15" s="4">
        <f t="shared" si="4"/>
        <v>4.0441457998315333E-3</v>
      </c>
      <c r="P15" s="5">
        <f t="shared" si="5"/>
        <v>0.9962930263699028</v>
      </c>
      <c r="R15" s="2" t="s">
        <v>35</v>
      </c>
      <c r="S15" s="2">
        <v>5060</v>
      </c>
      <c r="T15" s="2"/>
      <c r="U15" s="2">
        <f t="shared" si="6"/>
        <v>5.0599999999999996</v>
      </c>
      <c r="V15" s="3">
        <v>2.6215277777777778E-2</v>
      </c>
      <c r="W15" s="4">
        <f t="shared" si="13"/>
        <v>5.1808849363197199E-3</v>
      </c>
      <c r="X15" s="5">
        <f t="shared" si="14"/>
        <v>1.2121331958288482</v>
      </c>
      <c r="Z15" s="2" t="s">
        <v>35</v>
      </c>
      <c r="AA15" s="2">
        <v>6540</v>
      </c>
      <c r="AB15" s="2">
        <v>275</v>
      </c>
      <c r="AC15" s="2">
        <f t="shared" si="7"/>
        <v>9.2899999999999991</v>
      </c>
      <c r="AD15" s="3">
        <v>6.609953703703704E-2</v>
      </c>
      <c r="AE15" s="4">
        <f t="shared" si="8"/>
        <v>7.1151277757843965E-3</v>
      </c>
      <c r="AF15" s="5">
        <f t="shared" si="9"/>
        <v>1.4416685647031287</v>
      </c>
      <c r="AH15" s="2" t="s">
        <v>35</v>
      </c>
      <c r="AI15" s="2">
        <v>10760</v>
      </c>
      <c r="AJ15" s="2"/>
      <c r="AK15" s="2">
        <f t="shared" si="10"/>
        <v>10.76</v>
      </c>
      <c r="AL15" s="3">
        <v>6.1203703703703705E-2</v>
      </c>
      <c r="AM15" s="4">
        <f t="shared" si="11"/>
        <v>5.6880765523888198E-3</v>
      </c>
      <c r="AN15" s="5">
        <f t="shared" si="12"/>
        <v>1.1691983387592151</v>
      </c>
    </row>
    <row r="16" spans="2:40" x14ac:dyDescent="0.3">
      <c r="B16" s="2" t="s">
        <v>36</v>
      </c>
      <c r="C16" s="2">
        <v>8700</v>
      </c>
      <c r="D16" s="2">
        <v>0</v>
      </c>
      <c r="E16" s="2">
        <f t="shared" si="0"/>
        <v>8.6999999999999993</v>
      </c>
      <c r="F16" s="3">
        <v>6.1701388888888896E-2</v>
      </c>
      <c r="G16" s="4">
        <f t="shared" si="1"/>
        <v>7.0921136653895288E-3</v>
      </c>
      <c r="H16" s="5">
        <f t="shared" si="2"/>
        <v>1.3784376704442156</v>
      </c>
      <c r="J16" s="2" t="s">
        <v>36</v>
      </c>
      <c r="K16" s="2">
        <v>10520</v>
      </c>
      <c r="L16" s="2">
        <v>200</v>
      </c>
      <c r="M16" s="2">
        <f t="shared" si="3"/>
        <v>12.52</v>
      </c>
      <c r="N16" s="3">
        <v>5.5555555555555552E-2</v>
      </c>
      <c r="O16" s="4">
        <f t="shared" si="4"/>
        <v>4.4373446929357472E-3</v>
      </c>
      <c r="P16" s="5">
        <f t="shared" si="5"/>
        <v>1.0931592954328064</v>
      </c>
      <c r="R16" s="2" t="s">
        <v>36</v>
      </c>
      <c r="S16" s="2">
        <v>4630</v>
      </c>
      <c r="T16" s="2"/>
      <c r="U16" s="2">
        <f t="shared" si="6"/>
        <v>4.63</v>
      </c>
      <c r="V16" s="3">
        <v>2.5509259259259259E-2</v>
      </c>
      <c r="W16" s="4">
        <f t="shared" si="13"/>
        <v>5.5095592352611793E-3</v>
      </c>
      <c r="X16" s="5">
        <f t="shared" si="14"/>
        <v>1.289030682119235</v>
      </c>
      <c r="Z16" s="2" t="s">
        <v>36</v>
      </c>
      <c r="AA16" s="2">
        <v>5870</v>
      </c>
      <c r="AB16" s="2">
        <v>260</v>
      </c>
      <c r="AC16" s="2">
        <f t="shared" si="7"/>
        <v>8.4700000000000006</v>
      </c>
      <c r="AD16" s="3">
        <v>5.4421296296296294E-2</v>
      </c>
      <c r="AE16" s="4">
        <f t="shared" si="8"/>
        <v>6.4251825615461973E-3</v>
      </c>
      <c r="AF16" s="5">
        <f t="shared" si="9"/>
        <v>1.3018717320840656</v>
      </c>
      <c r="AH16" s="2" t="s">
        <v>36</v>
      </c>
      <c r="AI16" s="2">
        <v>9800</v>
      </c>
      <c r="AJ16" s="2"/>
      <c r="AK16" s="2">
        <f t="shared" si="10"/>
        <v>9.8000000000000007</v>
      </c>
      <c r="AL16" s="3">
        <v>5.8263888888888893E-2</v>
      </c>
      <c r="AM16" s="4">
        <f t="shared" si="11"/>
        <v>5.9452947845804989E-3</v>
      </c>
      <c r="AN16" s="5">
        <f t="shared" si="12"/>
        <v>1.2220701886731884</v>
      </c>
    </row>
    <row r="17" spans="2:40" x14ac:dyDescent="0.3">
      <c r="B17" s="2" t="s">
        <v>37</v>
      </c>
      <c r="C17" s="2">
        <v>12800</v>
      </c>
      <c r="D17" s="2">
        <v>0</v>
      </c>
      <c r="E17" s="2">
        <f t="shared" si="0"/>
        <v>12.8</v>
      </c>
      <c r="F17" s="3">
        <v>6.5856481481481488E-2</v>
      </c>
      <c r="G17" s="4">
        <f t="shared" si="1"/>
        <v>5.1450376157407413E-3</v>
      </c>
      <c r="H17" s="5">
        <f t="shared" si="2"/>
        <v>1</v>
      </c>
      <c r="J17" s="2" t="s">
        <v>37</v>
      </c>
      <c r="K17" s="2">
        <v>14500</v>
      </c>
      <c r="L17" s="2">
        <v>370</v>
      </c>
      <c r="M17" s="2">
        <f t="shared" si="3"/>
        <v>18.2</v>
      </c>
      <c r="N17" s="3">
        <v>7.3877314814814812E-2</v>
      </c>
      <c r="O17" s="4">
        <f t="shared" si="4"/>
        <v>4.0591931216931217E-3</v>
      </c>
      <c r="P17" s="5">
        <f t="shared" si="5"/>
        <v>1</v>
      </c>
      <c r="R17" s="2" t="s">
        <v>37</v>
      </c>
      <c r="S17" s="2">
        <v>5210</v>
      </c>
      <c r="T17" s="2"/>
      <c r="U17" s="2">
        <f t="shared" si="6"/>
        <v>5.21</v>
      </c>
      <c r="V17" s="3">
        <v>2.2268518518518521E-2</v>
      </c>
      <c r="W17" s="4">
        <f t="shared" si="13"/>
        <v>4.2741878154546106E-3</v>
      </c>
      <c r="X17" s="5">
        <f t="shared" si="14"/>
        <v>1</v>
      </c>
      <c r="Z17" s="2" t="s">
        <v>37</v>
      </c>
      <c r="AA17" s="2">
        <v>8630</v>
      </c>
      <c r="AB17" s="2">
        <v>375</v>
      </c>
      <c r="AC17" s="2">
        <f t="shared" si="7"/>
        <v>12.38</v>
      </c>
      <c r="AD17" s="3">
        <v>6.1099537037037042E-2</v>
      </c>
      <c r="AE17" s="4">
        <f t="shared" si="8"/>
        <v>4.9353422485490335E-3</v>
      </c>
      <c r="AF17" s="5">
        <f t="shared" si="9"/>
        <v>1</v>
      </c>
      <c r="AH17" s="2" t="s">
        <v>37</v>
      </c>
      <c r="AI17" s="2">
        <v>12100</v>
      </c>
      <c r="AJ17" s="2"/>
      <c r="AK17" s="2">
        <f t="shared" si="10"/>
        <v>12.1</v>
      </c>
      <c r="AL17" s="3">
        <v>5.8865740740740739E-2</v>
      </c>
      <c r="AM17" s="4">
        <f t="shared" si="11"/>
        <v>4.8649372513008878E-3</v>
      </c>
      <c r="AN17" s="5">
        <f t="shared" si="12"/>
        <v>1</v>
      </c>
    </row>
    <row r="18" spans="2:40" x14ac:dyDescent="0.3">
      <c r="B18" s="2" t="s">
        <v>17</v>
      </c>
      <c r="C18" s="2">
        <v>6400</v>
      </c>
      <c r="D18" s="2">
        <v>0</v>
      </c>
      <c r="E18" s="2">
        <f t="shared" si="0"/>
        <v>6.4</v>
      </c>
      <c r="F18" s="3">
        <v>4.8912037037037039E-2</v>
      </c>
      <c r="G18" s="4">
        <f t="shared" si="1"/>
        <v>7.6425057870370371E-3</v>
      </c>
      <c r="H18" s="5">
        <f t="shared" si="2"/>
        <v>1.4854130052724075</v>
      </c>
      <c r="J18" s="2" t="s">
        <v>17</v>
      </c>
      <c r="K18" s="2">
        <v>6450</v>
      </c>
      <c r="L18" s="2">
        <v>110</v>
      </c>
      <c r="M18" s="2">
        <f t="shared" si="3"/>
        <v>7.55</v>
      </c>
      <c r="N18" s="3">
        <v>4.7708333333333332E-2</v>
      </c>
      <c r="O18" s="4">
        <f t="shared" si="4"/>
        <v>6.3189845474613685E-3</v>
      </c>
      <c r="P18" s="5">
        <f t="shared" si="5"/>
        <v>1.556709512955045</v>
      </c>
      <c r="R18" s="2" t="s">
        <v>17</v>
      </c>
      <c r="S18" s="2">
        <v>3210</v>
      </c>
      <c r="T18" s="2"/>
      <c r="U18" s="2">
        <f t="shared" si="6"/>
        <v>3.21</v>
      </c>
      <c r="V18" s="3">
        <v>2.4826388888888887E-2</v>
      </c>
      <c r="W18" s="4">
        <f t="shared" si="13"/>
        <v>7.7340775354794045E-3</v>
      </c>
      <c r="X18" s="5">
        <f t="shared" si="14"/>
        <v>1.8094847183632228</v>
      </c>
      <c r="Z18" s="2" t="s">
        <v>17</v>
      </c>
      <c r="AA18" s="2">
        <v>4460</v>
      </c>
      <c r="AB18" s="2">
        <v>175</v>
      </c>
      <c r="AC18" s="2">
        <f t="shared" si="7"/>
        <v>6.21</v>
      </c>
      <c r="AD18" s="3">
        <v>6.9525462962962969E-2</v>
      </c>
      <c r="AE18" s="4">
        <f t="shared" si="8"/>
        <v>1.119572672511481E-2</v>
      </c>
      <c r="AF18" s="5">
        <f t="shared" si="9"/>
        <v>2.2684803122633084</v>
      </c>
      <c r="AH18" s="2" t="s">
        <v>17</v>
      </c>
      <c r="AI18" s="2">
        <v>6530</v>
      </c>
      <c r="AJ18" s="2"/>
      <c r="AK18" s="2">
        <f t="shared" si="10"/>
        <v>6.53</v>
      </c>
      <c r="AL18" s="3">
        <v>5.6041666666666663E-2</v>
      </c>
      <c r="AM18" s="4">
        <f t="shared" si="11"/>
        <v>8.5821847881572214E-3</v>
      </c>
      <c r="AN18" s="5">
        <f t="shared" si="12"/>
        <v>1.7640895133564856</v>
      </c>
    </row>
    <row r="19" spans="2:40" x14ac:dyDescent="0.3">
      <c r="B19" s="2" t="s">
        <v>18</v>
      </c>
      <c r="C19" s="2">
        <v>8700</v>
      </c>
      <c r="D19" s="2">
        <v>0</v>
      </c>
      <c r="E19" s="2">
        <f t="shared" si="0"/>
        <v>8.6999999999999993</v>
      </c>
      <c r="F19" s="3">
        <v>5.1724537037037034E-2</v>
      </c>
      <c r="G19" s="4">
        <f t="shared" si="1"/>
        <v>5.945349084716901E-3</v>
      </c>
      <c r="H19" s="5">
        <f t="shared" si="2"/>
        <v>1.1555501686766458</v>
      </c>
      <c r="J19" s="2" t="s">
        <v>18</v>
      </c>
      <c r="K19" s="2">
        <v>10520</v>
      </c>
      <c r="L19" s="2">
        <v>200</v>
      </c>
      <c r="M19" s="2">
        <f t="shared" si="3"/>
        <v>12.52</v>
      </c>
      <c r="N19" s="3">
        <v>5.2280092592592593E-2</v>
      </c>
      <c r="O19" s="4">
        <f t="shared" si="4"/>
        <v>4.1757262454147443E-3</v>
      </c>
      <c r="P19" s="5">
        <f t="shared" si="5"/>
        <v>1.0287084453062474</v>
      </c>
      <c r="R19" s="2" t="s">
        <v>18</v>
      </c>
      <c r="S19" s="2">
        <v>4630</v>
      </c>
      <c r="T19" s="2"/>
      <c r="U19" s="2">
        <f t="shared" si="6"/>
        <v>4.63</v>
      </c>
      <c r="V19" s="3">
        <v>2.4479166666666666E-2</v>
      </c>
      <c r="W19" s="4">
        <f t="shared" si="13"/>
        <v>5.2870770338372935E-3</v>
      </c>
      <c r="X19" s="5">
        <f t="shared" si="14"/>
        <v>1.2369781727233131</v>
      </c>
      <c r="Z19" s="2" t="s">
        <v>18</v>
      </c>
      <c r="AA19" s="2">
        <v>5870</v>
      </c>
      <c r="AB19" s="2">
        <v>260</v>
      </c>
      <c r="AC19" s="2">
        <f t="shared" si="7"/>
        <v>8.4700000000000006</v>
      </c>
      <c r="AD19" s="3">
        <v>5.4710648148148154E-2</v>
      </c>
      <c r="AE19" s="4">
        <f t="shared" si="8"/>
        <v>6.4593445275263461E-3</v>
      </c>
      <c r="AF19" s="5">
        <f t="shared" si="9"/>
        <v>1.3087936362316841</v>
      </c>
      <c r="AH19" s="2" t="s">
        <v>18</v>
      </c>
      <c r="AI19" s="2">
        <v>9800</v>
      </c>
      <c r="AJ19" s="2"/>
      <c r="AK19" s="2">
        <f t="shared" si="10"/>
        <v>9.8000000000000007</v>
      </c>
      <c r="AL19" s="3">
        <v>5.7534722222222223E-2</v>
      </c>
      <c r="AM19" s="4">
        <f t="shared" si="11"/>
        <v>5.8708900226757364E-3</v>
      </c>
      <c r="AN19" s="5">
        <f t="shared" si="12"/>
        <v>1.2067761040711997</v>
      </c>
    </row>
    <row r="20" spans="2:40" x14ac:dyDescent="0.3">
      <c r="B20" s="2" t="s">
        <v>19</v>
      </c>
      <c r="C20" s="2">
        <v>5100</v>
      </c>
      <c r="D20" s="2">
        <v>0</v>
      </c>
      <c r="E20" s="2">
        <f t="shared" si="0"/>
        <v>5.0999999999999996</v>
      </c>
      <c r="F20" s="3">
        <v>3.9548611111111111E-2</v>
      </c>
      <c r="G20" s="4">
        <f t="shared" si="1"/>
        <v>7.7546296296296304E-3</v>
      </c>
      <c r="H20" s="5">
        <f t="shared" si="2"/>
        <v>1.5072056239015816</v>
      </c>
      <c r="J20" s="2" t="s">
        <v>19</v>
      </c>
      <c r="K20" s="2">
        <v>5950</v>
      </c>
      <c r="L20" s="2">
        <v>90</v>
      </c>
      <c r="M20" s="2">
        <f t="shared" si="3"/>
        <v>6.85</v>
      </c>
      <c r="N20" s="3">
        <v>3.6122685185185181E-2</v>
      </c>
      <c r="O20" s="4">
        <f t="shared" si="4"/>
        <v>5.2733846985671797E-3</v>
      </c>
      <c r="P20" s="5">
        <f t="shared" si="5"/>
        <v>1.2991214116877516</v>
      </c>
      <c r="R20" s="2" t="s">
        <v>19</v>
      </c>
      <c r="S20" s="2">
        <v>2730</v>
      </c>
      <c r="T20" s="2"/>
      <c r="U20" s="2">
        <f t="shared" si="6"/>
        <v>2.73</v>
      </c>
      <c r="V20" s="3">
        <v>2.0034722222222221E-2</v>
      </c>
      <c r="W20" s="4">
        <f t="shared" si="13"/>
        <v>7.3387260887260884E-3</v>
      </c>
      <c r="X20" s="5">
        <f t="shared" si="14"/>
        <v>1.716987274679582</v>
      </c>
      <c r="Z20" s="2" t="s">
        <v>19</v>
      </c>
      <c r="AA20" s="2">
        <v>3810</v>
      </c>
      <c r="AB20" s="2">
        <v>100</v>
      </c>
      <c r="AC20" s="2">
        <f t="shared" si="7"/>
        <v>4.8099999999999996</v>
      </c>
      <c r="AD20" s="3">
        <v>5.6620370370370376E-2</v>
      </c>
      <c r="AE20" s="4">
        <f t="shared" si="8"/>
        <v>1.1771386771386774E-2</v>
      </c>
      <c r="AF20" s="5">
        <f t="shared" si="9"/>
        <v>2.3851206620670542</v>
      </c>
      <c r="AH20" s="2" t="s">
        <v>19</v>
      </c>
      <c r="AI20" s="2">
        <v>5670</v>
      </c>
      <c r="AJ20" s="2"/>
      <c r="AK20" s="2">
        <f t="shared" si="10"/>
        <v>5.67</v>
      </c>
      <c r="AL20" s="3">
        <v>4.3796296296296298E-2</v>
      </c>
      <c r="AM20" s="4">
        <f t="shared" si="11"/>
        <v>7.7242145143379716E-3</v>
      </c>
      <c r="AN20" s="5">
        <f t="shared" si="12"/>
        <v>1.5877315811776422</v>
      </c>
    </row>
    <row r="21" spans="2:40" x14ac:dyDescent="0.3">
      <c r="B21" s="2" t="s">
        <v>20</v>
      </c>
      <c r="C21" s="2">
        <v>8800</v>
      </c>
      <c r="D21" s="2">
        <v>0</v>
      </c>
      <c r="E21" s="2">
        <f t="shared" si="0"/>
        <v>8.8000000000000007</v>
      </c>
      <c r="F21" s="3">
        <v>4.8506944444444443E-2</v>
      </c>
      <c r="G21" s="4">
        <f t="shared" si="1"/>
        <v>5.5121527777777773E-3</v>
      </c>
      <c r="H21" s="5">
        <f t="shared" si="2"/>
        <v>1.0713532513181017</v>
      </c>
      <c r="J21" s="2" t="s">
        <v>20</v>
      </c>
      <c r="K21" s="2">
        <v>9120</v>
      </c>
      <c r="L21" s="2">
        <v>150</v>
      </c>
      <c r="M21" s="2">
        <f t="shared" si="3"/>
        <v>10.62</v>
      </c>
      <c r="N21" s="3">
        <v>4.9456018518518517E-2</v>
      </c>
      <c r="O21" s="4">
        <f t="shared" si="4"/>
        <v>4.6568755667154918E-3</v>
      </c>
      <c r="P21" s="5">
        <f t="shared" si="5"/>
        <v>1.1472416874743501</v>
      </c>
      <c r="R21" s="2" t="s">
        <v>20</v>
      </c>
      <c r="S21" s="2">
        <v>4630</v>
      </c>
      <c r="T21" s="2"/>
      <c r="U21" s="2">
        <f t="shared" si="6"/>
        <v>4.63</v>
      </c>
      <c r="V21" s="3">
        <v>2.3668981481481485E-2</v>
      </c>
      <c r="W21" s="4">
        <f t="shared" si="13"/>
        <v>5.1120910327173835E-3</v>
      </c>
      <c r="X21" s="5">
        <f t="shared" si="14"/>
        <v>1.1960379967939363</v>
      </c>
      <c r="Z21" s="2" t="s">
        <v>20</v>
      </c>
      <c r="AA21" s="2">
        <v>5120</v>
      </c>
      <c r="AB21" s="2">
        <v>185</v>
      </c>
      <c r="AC21" s="2">
        <f t="shared" si="7"/>
        <v>6.97</v>
      </c>
      <c r="AD21" s="3">
        <v>4.5856481481481477E-2</v>
      </c>
      <c r="AE21" s="4">
        <f t="shared" si="8"/>
        <v>6.5791221637706565E-3</v>
      </c>
      <c r="AF21" s="5">
        <f t="shared" si="9"/>
        <v>1.3330630040307512</v>
      </c>
      <c r="AH21" s="2" t="s">
        <v>20</v>
      </c>
      <c r="AI21" s="2">
        <v>8550</v>
      </c>
      <c r="AJ21" s="2"/>
      <c r="AK21" s="2">
        <f t="shared" si="10"/>
        <v>8.5500000000000007</v>
      </c>
      <c r="AL21" s="3">
        <v>4.7060185185185184E-2</v>
      </c>
      <c r="AM21" s="4">
        <f t="shared" si="11"/>
        <v>5.5041152263374483E-3</v>
      </c>
      <c r="AN21" s="5">
        <f t="shared" si="12"/>
        <v>1.1313846288285925</v>
      </c>
    </row>
    <row r="22" spans="2:40" x14ac:dyDescent="0.3">
      <c r="B22" s="2" t="s">
        <v>21</v>
      </c>
      <c r="C22" s="2">
        <v>5100</v>
      </c>
      <c r="D22" s="2">
        <v>0</v>
      </c>
      <c r="E22" s="2">
        <f t="shared" si="0"/>
        <v>5.0999999999999996</v>
      </c>
      <c r="F22" s="3">
        <v>3.7685185185185183E-2</v>
      </c>
      <c r="G22" s="4">
        <f t="shared" si="1"/>
        <v>7.3892519970951342E-3</v>
      </c>
      <c r="H22" s="5">
        <f t="shared" si="2"/>
        <v>1.436190082359833</v>
      </c>
      <c r="J22" s="2" t="s">
        <v>21</v>
      </c>
      <c r="K22" s="2">
        <v>5950</v>
      </c>
      <c r="L22" s="2">
        <v>90</v>
      </c>
      <c r="M22" s="2">
        <f t="shared" si="3"/>
        <v>6.85</v>
      </c>
      <c r="N22" s="3">
        <v>3.5266203703703702E-2</v>
      </c>
      <c r="O22" s="4">
        <f t="shared" si="4"/>
        <v>5.1483509056501758E-3</v>
      </c>
      <c r="P22" s="5">
        <f t="shared" si="5"/>
        <v>1.2683187893023324</v>
      </c>
      <c r="R22" s="2" t="s">
        <v>21</v>
      </c>
      <c r="S22" s="2">
        <v>2730</v>
      </c>
      <c r="T22" s="2"/>
      <c r="U22" s="2">
        <f t="shared" si="6"/>
        <v>2.73</v>
      </c>
      <c r="V22" s="3">
        <v>1.7037037037037038E-2</v>
      </c>
      <c r="W22" s="4">
        <f t="shared" si="13"/>
        <v>6.2406729073395742E-3</v>
      </c>
      <c r="X22" s="5">
        <f t="shared" si="14"/>
        <v>1.4600839216223831</v>
      </c>
      <c r="Z22" s="2" t="s">
        <v>21</v>
      </c>
      <c r="AA22" s="2">
        <v>3810</v>
      </c>
      <c r="AB22" s="2">
        <v>100</v>
      </c>
      <c r="AC22" s="2">
        <f t="shared" si="7"/>
        <v>4.8099999999999996</v>
      </c>
      <c r="AD22" s="3">
        <v>5.7777777777777782E-2</v>
      </c>
      <c r="AE22" s="4">
        <f t="shared" si="8"/>
        <v>1.2012012012012014E-2</v>
      </c>
      <c r="AF22" s="5">
        <f t="shared" si="9"/>
        <v>2.4338761948157672</v>
      </c>
      <c r="AH22" s="2" t="s">
        <v>21</v>
      </c>
      <c r="AI22" s="2">
        <v>5670</v>
      </c>
      <c r="AJ22" s="2"/>
      <c r="AK22" s="2">
        <f t="shared" si="10"/>
        <v>5.67</v>
      </c>
      <c r="AL22" s="3">
        <v>5.0532407407407408E-2</v>
      </c>
      <c r="AM22" s="4">
        <f t="shared" si="11"/>
        <v>8.9122411653275845E-3</v>
      </c>
      <c r="AN22" s="5">
        <f t="shared" si="12"/>
        <v>1.8319334258513704</v>
      </c>
    </row>
    <row r="23" spans="2:40" x14ac:dyDescent="0.3">
      <c r="B23" s="2" t="s">
        <v>22</v>
      </c>
      <c r="C23" s="2">
        <v>7700</v>
      </c>
      <c r="D23" s="2">
        <v>0</v>
      </c>
      <c r="E23" s="2">
        <f t="shared" si="0"/>
        <v>7.7</v>
      </c>
      <c r="F23" s="3">
        <v>4.5405092592592594E-2</v>
      </c>
      <c r="G23" s="4">
        <f t="shared" si="1"/>
        <v>5.8967652717652717E-3</v>
      </c>
      <c r="H23" s="5">
        <f t="shared" si="2"/>
        <v>1.1461073197452809</v>
      </c>
      <c r="J23" s="2" t="s">
        <v>22</v>
      </c>
      <c r="K23" s="2">
        <v>8880</v>
      </c>
      <c r="L23" s="2">
        <v>170</v>
      </c>
      <c r="M23" s="2">
        <f t="shared" si="3"/>
        <v>10.58</v>
      </c>
      <c r="N23" s="3">
        <v>4.6331018518518514E-2</v>
      </c>
      <c r="O23" s="4">
        <f t="shared" si="4"/>
        <v>4.379113281523489E-3</v>
      </c>
      <c r="P23" s="5">
        <f t="shared" si="5"/>
        <v>1.0788137322466014</v>
      </c>
      <c r="R23" s="2" t="s">
        <v>22</v>
      </c>
      <c r="S23" s="2">
        <v>4410</v>
      </c>
      <c r="T23" s="2"/>
      <c r="U23" s="2">
        <f t="shared" si="6"/>
        <v>4.41</v>
      </c>
      <c r="V23" s="3">
        <v>2.4930555555555553E-2</v>
      </c>
      <c r="W23" s="4">
        <f t="shared" si="13"/>
        <v>5.653187200806248E-3</v>
      </c>
      <c r="X23" s="5">
        <f t="shared" si="14"/>
        <v>1.3226342512056795</v>
      </c>
      <c r="Z23" s="2" t="s">
        <v>22</v>
      </c>
      <c r="AA23" s="2">
        <v>4920</v>
      </c>
      <c r="AB23" s="2">
        <v>200</v>
      </c>
      <c r="AC23" s="2">
        <f t="shared" si="7"/>
        <v>6.92</v>
      </c>
      <c r="AD23" s="3">
        <v>4.4571759259259262E-2</v>
      </c>
      <c r="AE23" s="4">
        <f t="shared" si="8"/>
        <v>6.4410056733033615E-3</v>
      </c>
      <c r="AF23" s="5">
        <f t="shared" si="9"/>
        <v>1.3050778140456187</v>
      </c>
      <c r="AH23" s="2" t="s">
        <v>22</v>
      </c>
      <c r="AI23" s="2">
        <v>8310</v>
      </c>
      <c r="AJ23" s="2"/>
      <c r="AK23" s="2">
        <f t="shared" si="10"/>
        <v>8.31</v>
      </c>
      <c r="AL23" s="3">
        <v>5.7638888888888885E-2</v>
      </c>
      <c r="AM23" s="4">
        <f t="shared" si="11"/>
        <v>6.9360877122609963E-3</v>
      </c>
      <c r="AN23" s="5">
        <f t="shared" si="12"/>
        <v>1.4257301490181156</v>
      </c>
    </row>
    <row r="24" spans="2:40" x14ac:dyDescent="0.3">
      <c r="B24" s="2" t="s">
        <v>23</v>
      </c>
      <c r="C24" s="2">
        <v>4280</v>
      </c>
      <c r="D24" s="2">
        <v>0</v>
      </c>
      <c r="E24" s="2">
        <f t="shared" si="0"/>
        <v>4.28</v>
      </c>
      <c r="F24" s="3">
        <v>3.0266203703703708E-2</v>
      </c>
      <c r="G24" s="4">
        <f t="shared" si="1"/>
        <v>7.0715429214260996E-3</v>
      </c>
      <c r="H24" s="5">
        <f t="shared" si="2"/>
        <v>1.3744394987106416</v>
      </c>
      <c r="J24" s="2" t="s">
        <v>23</v>
      </c>
      <c r="K24" s="2">
        <v>4980</v>
      </c>
      <c r="L24" s="2">
        <v>50</v>
      </c>
      <c r="M24" s="2">
        <f t="shared" si="3"/>
        <v>5.48</v>
      </c>
      <c r="N24" s="3">
        <v>3.7071759259259256E-2</v>
      </c>
      <c r="O24" s="4">
        <f t="shared" si="4"/>
        <v>6.7649195728575282E-3</v>
      </c>
      <c r="P24" s="5">
        <f t="shared" si="5"/>
        <v>1.6665675591300337</v>
      </c>
      <c r="R24" s="2" t="s">
        <v>23</v>
      </c>
      <c r="S24" s="2">
        <v>2420</v>
      </c>
      <c r="T24" s="2"/>
      <c r="U24" s="2">
        <f t="shared" si="6"/>
        <v>2.42</v>
      </c>
      <c r="V24" s="3">
        <v>1.6076388888888887E-2</v>
      </c>
      <c r="W24" s="4">
        <f t="shared" si="13"/>
        <v>6.64313590449954E-3</v>
      </c>
      <c r="X24" s="5">
        <f t="shared" si="14"/>
        <v>1.5542452019724744</v>
      </c>
      <c r="Z24" s="2" t="s">
        <v>23</v>
      </c>
      <c r="AA24" s="2">
        <v>2980</v>
      </c>
      <c r="AB24" s="2">
        <v>160</v>
      </c>
      <c r="AC24" s="2">
        <f t="shared" si="7"/>
        <v>4.58</v>
      </c>
      <c r="AD24" s="3">
        <v>3.4016203703703708E-2</v>
      </c>
      <c r="AE24" s="4">
        <f t="shared" si="8"/>
        <v>7.427118712599063E-3</v>
      </c>
      <c r="AF24" s="5">
        <f t="shared" si="9"/>
        <v>1.5048842286029098</v>
      </c>
      <c r="AH24" s="2" t="s">
        <v>23</v>
      </c>
      <c r="AI24" s="2">
        <v>4500</v>
      </c>
      <c r="AJ24" s="2"/>
      <c r="AK24" s="2">
        <f t="shared" si="10"/>
        <v>4.5</v>
      </c>
      <c r="AL24" s="3">
        <v>3.7430555555555557E-2</v>
      </c>
      <c r="AM24" s="4">
        <f t="shared" si="11"/>
        <v>8.3179012345679024E-3</v>
      </c>
      <c r="AN24" s="5">
        <f t="shared" si="12"/>
        <v>1.7097653689867611</v>
      </c>
    </row>
    <row r="25" spans="2:40" x14ac:dyDescent="0.3">
      <c r="B25" s="2" t="s">
        <v>24</v>
      </c>
      <c r="C25" s="2">
        <v>6150</v>
      </c>
      <c r="D25" s="2">
        <v>0</v>
      </c>
      <c r="E25" s="2">
        <f t="shared" si="0"/>
        <v>6.15</v>
      </c>
      <c r="F25" s="3">
        <v>3.2951388888888891E-2</v>
      </c>
      <c r="G25" s="4">
        <f t="shared" si="1"/>
        <v>5.3579494128274613E-3</v>
      </c>
      <c r="H25" s="5">
        <f t="shared" si="2"/>
        <v>1.0413819709374597</v>
      </c>
      <c r="J25" s="2" t="s">
        <v>24</v>
      </c>
      <c r="K25" s="2">
        <v>6900</v>
      </c>
      <c r="L25" s="2">
        <v>110</v>
      </c>
      <c r="M25" s="2">
        <f t="shared" si="3"/>
        <v>8</v>
      </c>
      <c r="N25" s="3">
        <v>3.8993055555555552E-2</v>
      </c>
      <c r="O25" s="4">
        <f t="shared" si="4"/>
        <v>4.874131944444444E-3</v>
      </c>
      <c r="P25" s="5">
        <f t="shared" si="5"/>
        <v>1.200763747454175</v>
      </c>
      <c r="R25" s="2" t="s">
        <v>24</v>
      </c>
      <c r="S25" s="2">
        <v>2850</v>
      </c>
      <c r="T25" s="2"/>
      <c r="U25" s="2">
        <f t="shared" si="6"/>
        <v>2.85</v>
      </c>
      <c r="V25" s="3">
        <v>1.5509259259259257E-2</v>
      </c>
      <c r="W25" s="4">
        <f t="shared" si="13"/>
        <v>5.4418453541260547E-3</v>
      </c>
      <c r="X25" s="5">
        <f t="shared" si="14"/>
        <v>1.2731881679250097</v>
      </c>
      <c r="Z25" s="2" t="s">
        <v>24</v>
      </c>
      <c r="AA25" s="2">
        <v>4050</v>
      </c>
      <c r="AB25" s="2">
        <v>100</v>
      </c>
      <c r="AC25" s="2">
        <f t="shared" si="7"/>
        <v>5.05</v>
      </c>
      <c r="AD25" s="3">
        <v>3.6967592592592594E-2</v>
      </c>
      <c r="AE25" s="4">
        <f t="shared" si="8"/>
        <v>7.320315364869821E-3</v>
      </c>
      <c r="AF25" s="5">
        <f t="shared" si="9"/>
        <v>1.4832437136496375</v>
      </c>
      <c r="AH25" s="2" t="s">
        <v>24</v>
      </c>
      <c r="AI25" s="2">
        <v>6460</v>
      </c>
      <c r="AJ25" s="2"/>
      <c r="AK25" s="2">
        <f t="shared" si="10"/>
        <v>6.46</v>
      </c>
      <c r="AL25" s="3">
        <v>3.9317129629629625E-2</v>
      </c>
      <c r="AM25" s="4">
        <f t="shared" si="11"/>
        <v>6.0862429767228523E-3</v>
      </c>
      <c r="AN25" s="5">
        <f t="shared" si="12"/>
        <v>1.2510424415228349</v>
      </c>
    </row>
    <row r="26" spans="2:40" x14ac:dyDescent="0.3">
      <c r="B26" s="2" t="s">
        <v>25</v>
      </c>
      <c r="C26" s="2">
        <v>4280</v>
      </c>
      <c r="D26" s="2">
        <v>0</v>
      </c>
      <c r="E26" s="2">
        <f t="shared" si="0"/>
        <v>4.28</v>
      </c>
      <c r="F26" s="3">
        <v>3.8391203703703698E-2</v>
      </c>
      <c r="G26" s="4">
        <f t="shared" si="1"/>
        <v>8.9699074074074056E-3</v>
      </c>
      <c r="H26" s="5">
        <f t="shared" si="2"/>
        <v>1.7434094903339186</v>
      </c>
      <c r="J26" s="2" t="s">
        <v>25</v>
      </c>
      <c r="K26" s="2">
        <v>4980</v>
      </c>
      <c r="L26" s="2">
        <v>50</v>
      </c>
      <c r="M26" s="2">
        <f t="shared" si="3"/>
        <v>5.48</v>
      </c>
      <c r="N26" s="3">
        <v>3.5983796296296298E-2</v>
      </c>
      <c r="O26" s="4">
        <f t="shared" si="4"/>
        <v>6.5663861854555281E-3</v>
      </c>
      <c r="P26" s="5">
        <f t="shared" si="5"/>
        <v>1.6176579898018344</v>
      </c>
      <c r="R26" s="2" t="s">
        <v>25</v>
      </c>
      <c r="S26" s="2">
        <v>2420</v>
      </c>
      <c r="T26" s="2"/>
      <c r="U26" s="2">
        <f t="shared" si="6"/>
        <v>2.42</v>
      </c>
      <c r="V26" s="3">
        <v>1.5821759259259261E-2</v>
      </c>
      <c r="W26" s="4">
        <f t="shared" si="13"/>
        <v>6.537917049280687E-3</v>
      </c>
      <c r="X26" s="5">
        <f t="shared" si="14"/>
        <v>1.5296279273552003</v>
      </c>
      <c r="Z26" s="2" t="s">
        <v>25</v>
      </c>
      <c r="AA26" s="2">
        <v>2980</v>
      </c>
      <c r="AB26" s="2">
        <v>160</v>
      </c>
      <c r="AC26" s="2">
        <f t="shared" si="7"/>
        <v>4.58</v>
      </c>
      <c r="AD26" s="3">
        <v>3.1643518518518522E-2</v>
      </c>
      <c r="AE26" s="4">
        <f t="shared" si="8"/>
        <v>6.9090651787158345E-3</v>
      </c>
      <c r="AF26" s="5">
        <f t="shared" si="9"/>
        <v>1.3999161214700087</v>
      </c>
      <c r="AH26" s="2" t="s">
        <v>25</v>
      </c>
      <c r="AI26" s="2">
        <v>4500</v>
      </c>
      <c r="AJ26" s="2"/>
      <c r="AK26" s="2">
        <f t="shared" si="10"/>
        <v>4.5</v>
      </c>
      <c r="AL26" s="3">
        <v>4.5115740740740741E-2</v>
      </c>
      <c r="AM26" s="4">
        <f t="shared" si="11"/>
        <v>1.0025720164609054E-2</v>
      </c>
      <c r="AN26" s="5">
        <f t="shared" si="12"/>
        <v>2.0608118145672214</v>
      </c>
    </row>
    <row r="27" spans="2:40" x14ac:dyDescent="0.3">
      <c r="B27" s="2" t="s">
        <v>26</v>
      </c>
      <c r="C27" s="2">
        <v>6150</v>
      </c>
      <c r="D27" s="2">
        <v>0</v>
      </c>
      <c r="E27" s="2">
        <f t="shared" si="0"/>
        <v>6.15</v>
      </c>
      <c r="F27" s="3">
        <v>3.7106481481481483E-2</v>
      </c>
      <c r="G27" s="4">
        <f t="shared" si="1"/>
        <v>6.0335742246311348E-3</v>
      </c>
      <c r="H27" s="5">
        <f t="shared" si="2"/>
        <v>1.1726977867318213</v>
      </c>
      <c r="J27" s="2" t="s">
        <v>26</v>
      </c>
      <c r="K27" s="2">
        <v>6900</v>
      </c>
      <c r="L27" s="2">
        <v>110</v>
      </c>
      <c r="M27" s="2">
        <f t="shared" si="3"/>
        <v>8</v>
      </c>
      <c r="N27" s="3">
        <v>4.8437500000000001E-2</v>
      </c>
      <c r="O27" s="4">
        <f t="shared" si="4"/>
        <v>6.0546875000000002E-3</v>
      </c>
      <c r="P27" s="5">
        <f t="shared" si="5"/>
        <v>1.4915987780040734</v>
      </c>
      <c r="R27" s="2" t="s">
        <v>26</v>
      </c>
      <c r="S27" s="2">
        <v>2850</v>
      </c>
      <c r="T27" s="2"/>
      <c r="U27" s="2">
        <f t="shared" si="6"/>
        <v>2.85</v>
      </c>
      <c r="V27" s="3">
        <v>1.8842592592592591E-2</v>
      </c>
      <c r="W27" s="4">
        <f t="shared" si="13"/>
        <v>6.611435997400909E-3</v>
      </c>
      <c r="X27" s="5">
        <f t="shared" si="14"/>
        <v>1.5468286099865043</v>
      </c>
      <c r="Z27" s="2" t="s">
        <v>26</v>
      </c>
      <c r="AA27" s="2">
        <v>4050</v>
      </c>
      <c r="AB27" s="2">
        <v>100</v>
      </c>
      <c r="AC27" s="2">
        <f t="shared" si="7"/>
        <v>5.05</v>
      </c>
      <c r="AD27" s="3">
        <v>3.9837962962962964E-2</v>
      </c>
      <c r="AE27" s="4">
        <f t="shared" si="8"/>
        <v>7.888705537220389E-3</v>
      </c>
      <c r="AF27" s="5">
        <f t="shared" si="9"/>
        <v>1.5984110401947564</v>
      </c>
      <c r="AH27" s="2" t="s">
        <v>26</v>
      </c>
      <c r="AI27" s="2">
        <v>6460</v>
      </c>
      <c r="AJ27" s="2"/>
      <c r="AK27" s="2">
        <f t="shared" si="10"/>
        <v>6.46</v>
      </c>
      <c r="AL27" s="3">
        <v>4.1006944444444443E-2</v>
      </c>
      <c r="AM27" s="4">
        <f t="shared" si="11"/>
        <v>6.3478242174062607E-3</v>
      </c>
      <c r="AN27" s="5">
        <f t="shared" si="12"/>
        <v>1.3048111187269369</v>
      </c>
    </row>
    <row r="28" spans="2:40" x14ac:dyDescent="0.3">
      <c r="B28" s="2" t="s">
        <v>27</v>
      </c>
      <c r="C28" s="2">
        <v>2700</v>
      </c>
      <c r="D28" s="2">
        <v>0</v>
      </c>
      <c r="E28" s="2">
        <f t="shared" si="0"/>
        <v>2.7</v>
      </c>
      <c r="F28" s="3">
        <v>3.9259259259259258E-2</v>
      </c>
      <c r="G28" s="4">
        <f t="shared" si="1"/>
        <v>1.4540466392318242E-2</v>
      </c>
      <c r="H28" s="5">
        <f t="shared" si="2"/>
        <v>2.8261146911410524</v>
      </c>
      <c r="J28" s="2" t="s">
        <v>27</v>
      </c>
      <c r="K28" s="2">
        <v>4090</v>
      </c>
      <c r="L28" s="2">
        <v>60</v>
      </c>
      <c r="M28" s="2">
        <f t="shared" si="3"/>
        <v>4.6900000000000004</v>
      </c>
      <c r="N28" s="3">
        <v>4.7395833333333331E-2</v>
      </c>
      <c r="O28" s="4">
        <f t="shared" si="4"/>
        <v>1.0105721393034825E-2</v>
      </c>
      <c r="P28" s="5">
        <f t="shared" si="5"/>
        <v>2.4895887162963186</v>
      </c>
      <c r="R28" s="2" t="s">
        <v>27</v>
      </c>
      <c r="S28" s="2">
        <v>2420</v>
      </c>
      <c r="T28" s="2"/>
      <c r="U28" s="2">
        <f t="shared" si="6"/>
        <v>2.42</v>
      </c>
      <c r="V28" s="3">
        <v>2.2314814814814815E-2</v>
      </c>
      <c r="W28" s="4">
        <f t="shared" si="13"/>
        <v>9.2209978573614942E-3</v>
      </c>
      <c r="X28" s="5">
        <f t="shared" si="14"/>
        <v>2.1573684300957026</v>
      </c>
      <c r="Z28" s="2" t="s">
        <v>27</v>
      </c>
      <c r="AA28" s="2">
        <v>2630</v>
      </c>
      <c r="AB28" s="2">
        <v>140</v>
      </c>
      <c r="AC28" s="2">
        <f t="shared" si="7"/>
        <v>4.03</v>
      </c>
      <c r="AD28" s="3">
        <v>3.4942129629629635E-2</v>
      </c>
      <c r="AE28" s="4">
        <f t="shared" si="8"/>
        <v>8.670503630181051E-3</v>
      </c>
      <c r="AF28" s="5">
        <f t="shared" si="9"/>
        <v>1.7568191208482322</v>
      </c>
      <c r="AH28" s="2" t="s">
        <v>27</v>
      </c>
      <c r="AI28" s="2">
        <v>3920</v>
      </c>
      <c r="AJ28" s="2"/>
      <c r="AK28" s="2">
        <f t="shared" si="10"/>
        <v>3.92</v>
      </c>
      <c r="AL28" s="3">
        <v>3.7743055555555557E-2</v>
      </c>
      <c r="AM28" s="4">
        <f t="shared" si="11"/>
        <v>9.6283304988662131E-3</v>
      </c>
      <c r="AN28" s="5">
        <f t="shared" si="12"/>
        <v>1.9791273764716266</v>
      </c>
    </row>
    <row r="29" spans="2:40" x14ac:dyDescent="0.3">
      <c r="B29" s="2" t="s">
        <v>28</v>
      </c>
      <c r="C29" s="2">
        <v>5000</v>
      </c>
      <c r="D29" s="2">
        <v>0</v>
      </c>
      <c r="E29" s="2">
        <f t="shared" si="0"/>
        <v>5</v>
      </c>
      <c r="F29" s="3">
        <v>2.4699074074074078E-2</v>
      </c>
      <c r="G29" s="4">
        <f t="shared" si="1"/>
        <v>4.9398148148148153E-3</v>
      </c>
      <c r="H29" s="5">
        <f t="shared" si="2"/>
        <v>0.96011247803163446</v>
      </c>
      <c r="J29" s="2" t="s">
        <v>28</v>
      </c>
      <c r="K29" s="2">
        <v>4980</v>
      </c>
      <c r="L29" s="2">
        <v>50</v>
      </c>
      <c r="M29" s="2">
        <f t="shared" si="3"/>
        <v>5.48</v>
      </c>
      <c r="N29" s="3">
        <v>3.5613425925925923E-2</v>
      </c>
      <c r="O29" s="4">
        <f t="shared" si="4"/>
        <v>6.4988003514463355E-3</v>
      </c>
      <c r="P29" s="5">
        <f t="shared" si="5"/>
        <v>1.6010079236475534</v>
      </c>
      <c r="R29" s="2" t="s">
        <v>28</v>
      </c>
      <c r="S29" s="2">
        <v>2630</v>
      </c>
      <c r="T29" s="2"/>
      <c r="U29" s="2">
        <f t="shared" si="6"/>
        <v>2.63</v>
      </c>
      <c r="V29" s="3">
        <v>1.7060185185185185E-2</v>
      </c>
      <c r="W29" s="4">
        <f t="shared" si="13"/>
        <v>6.4867624278270673E-3</v>
      </c>
      <c r="X29" s="5">
        <f t="shared" si="14"/>
        <v>1.5176596602452115</v>
      </c>
      <c r="Z29" s="2" t="s">
        <v>28</v>
      </c>
      <c r="AA29" s="2">
        <v>2980</v>
      </c>
      <c r="AB29" s="2">
        <v>160</v>
      </c>
      <c r="AC29" s="2">
        <f t="shared" si="7"/>
        <v>4.58</v>
      </c>
      <c r="AD29" s="3">
        <v>2.6712962962962966E-2</v>
      </c>
      <c r="AE29" s="4">
        <f t="shared" si="8"/>
        <v>5.8325246644023946E-3</v>
      </c>
      <c r="AF29" s="5">
        <f t="shared" si="9"/>
        <v>1.1817872744523703</v>
      </c>
      <c r="AH29" s="2" t="s">
        <v>28</v>
      </c>
      <c r="AI29" s="2">
        <v>4500</v>
      </c>
      <c r="AJ29" s="2"/>
      <c r="AK29" s="2">
        <f t="shared" si="10"/>
        <v>4.5</v>
      </c>
      <c r="AL29" s="3">
        <v>2.943287037037037E-2</v>
      </c>
      <c r="AM29" s="4">
        <f t="shared" si="11"/>
        <v>6.5406378600823042E-3</v>
      </c>
      <c r="AN29" s="5">
        <f t="shared" si="12"/>
        <v>1.3444444444444443</v>
      </c>
    </row>
    <row r="30" spans="2:40" x14ac:dyDescent="0.3">
      <c r="B30" s="2" t="s">
        <v>29</v>
      </c>
      <c r="C30" s="2">
        <v>2700</v>
      </c>
      <c r="D30" s="2">
        <v>0</v>
      </c>
      <c r="E30" s="2">
        <f t="shared" si="0"/>
        <v>2.7</v>
      </c>
      <c r="F30" s="3">
        <v>3.6145833333333328E-2</v>
      </c>
      <c r="G30" s="4">
        <f t="shared" si="1"/>
        <v>1.3387345679012343E-2</v>
      </c>
      <c r="H30" s="5">
        <f t="shared" si="2"/>
        <v>2.6019917984768592</v>
      </c>
      <c r="J30" s="2" t="s">
        <v>29</v>
      </c>
      <c r="K30" s="2">
        <v>4090</v>
      </c>
      <c r="L30" s="2">
        <v>60</v>
      </c>
      <c r="M30" s="2">
        <f t="shared" si="3"/>
        <v>4.6900000000000004</v>
      </c>
      <c r="N30" s="3">
        <v>4.3379629629629629E-2</v>
      </c>
      <c r="O30" s="4">
        <f t="shared" si="4"/>
        <v>9.2493879807312631E-3</v>
      </c>
      <c r="P30" s="5">
        <f t="shared" si="5"/>
        <v>2.2786272304465451</v>
      </c>
      <c r="R30" s="2" t="s">
        <v>29</v>
      </c>
      <c r="S30" s="2">
        <v>2420</v>
      </c>
      <c r="T30" s="2"/>
      <c r="U30" s="2">
        <f t="shared" si="6"/>
        <v>2.42</v>
      </c>
      <c r="V30" s="3">
        <v>2.3402777777777783E-2</v>
      </c>
      <c r="W30" s="4">
        <f t="shared" si="13"/>
        <v>9.6705693296602405E-3</v>
      </c>
      <c r="X30" s="5">
        <f t="shared" si="14"/>
        <v>2.2625513307331491</v>
      </c>
      <c r="Z30" s="2" t="s">
        <v>29</v>
      </c>
      <c r="AA30" s="2">
        <v>2630</v>
      </c>
      <c r="AB30" s="2">
        <v>140</v>
      </c>
      <c r="AC30" s="2">
        <f t="shared" si="7"/>
        <v>4.03</v>
      </c>
      <c r="AD30" s="3">
        <v>4.0173611111111111E-2</v>
      </c>
      <c r="AE30" s="4">
        <f t="shared" si="8"/>
        <v>9.9686379928315399E-3</v>
      </c>
      <c r="AF30" s="5">
        <f t="shared" si="9"/>
        <v>2.0198473562319355</v>
      </c>
      <c r="AH30" s="2" t="s">
        <v>29</v>
      </c>
      <c r="AI30" s="2">
        <v>3920</v>
      </c>
      <c r="AJ30" s="2"/>
      <c r="AK30" s="2">
        <f t="shared" si="10"/>
        <v>3.92</v>
      </c>
      <c r="AL30" s="3">
        <v>3.8229166666666668E-2</v>
      </c>
      <c r="AM30" s="4">
        <f t="shared" si="11"/>
        <v>9.7523384353741509E-3</v>
      </c>
      <c r="AN30" s="5">
        <f t="shared" si="12"/>
        <v>2.0046175174749412</v>
      </c>
    </row>
    <row r="31" spans="2:40" x14ac:dyDescent="0.3">
      <c r="B31" s="2" t="s">
        <v>30</v>
      </c>
      <c r="C31" s="2">
        <v>5000</v>
      </c>
      <c r="D31" s="2">
        <v>0</v>
      </c>
      <c r="E31" s="2">
        <f t="shared" si="0"/>
        <v>5</v>
      </c>
      <c r="F31" s="3">
        <v>2.5833333333333333E-2</v>
      </c>
      <c r="G31" s="4">
        <f t="shared" si="1"/>
        <v>5.1666666666666666E-3</v>
      </c>
      <c r="H31" s="5">
        <f t="shared" si="2"/>
        <v>1.0042038664323374</v>
      </c>
      <c r="J31" s="2" t="s">
        <v>30</v>
      </c>
      <c r="K31" s="2">
        <v>4980</v>
      </c>
      <c r="L31" s="2">
        <v>50</v>
      </c>
      <c r="M31" s="2">
        <f t="shared" si="3"/>
        <v>5.48</v>
      </c>
      <c r="N31" s="3">
        <v>3.0312499999999996E-2</v>
      </c>
      <c r="O31" s="4">
        <f t="shared" si="4"/>
        <v>5.5314781021897795E-3</v>
      </c>
      <c r="P31" s="5">
        <f t="shared" si="5"/>
        <v>1.3627038518144108</v>
      </c>
      <c r="R31" s="2" t="s">
        <v>30</v>
      </c>
      <c r="S31" s="2">
        <v>2630</v>
      </c>
      <c r="T31" s="2"/>
      <c r="U31" s="2">
        <f t="shared" si="6"/>
        <v>2.63</v>
      </c>
      <c r="V31" s="3">
        <v>1.5856481481481482E-2</v>
      </c>
      <c r="W31" s="4">
        <f t="shared" si="13"/>
        <v>6.0290804112096887E-3</v>
      </c>
      <c r="X31" s="5">
        <f t="shared" si="14"/>
        <v>1.4105791957502982</v>
      </c>
      <c r="Z31" s="2" t="s">
        <v>30</v>
      </c>
      <c r="AA31" s="2">
        <v>2980</v>
      </c>
      <c r="AB31" s="2">
        <v>160</v>
      </c>
      <c r="AC31" s="2">
        <f t="shared" si="7"/>
        <v>4.58</v>
      </c>
      <c r="AD31" s="3">
        <v>3.5370370370370365E-2</v>
      </c>
      <c r="AE31" s="4">
        <f t="shared" si="8"/>
        <v>7.7227882904738789E-3</v>
      </c>
      <c r="AF31" s="5">
        <f t="shared" si="9"/>
        <v>1.5647928556007116</v>
      </c>
      <c r="AH31" s="2" t="s">
        <v>30</v>
      </c>
      <c r="AI31" s="2">
        <v>4500</v>
      </c>
      <c r="AJ31" s="2"/>
      <c r="AK31" s="2">
        <f t="shared" si="10"/>
        <v>4.5</v>
      </c>
      <c r="AL31" s="3">
        <v>4.2488425925925923E-2</v>
      </c>
      <c r="AM31" s="4">
        <f t="shared" si="11"/>
        <v>9.441872427983538E-3</v>
      </c>
      <c r="AN31" s="5">
        <f t="shared" si="12"/>
        <v>1.9408004544064312</v>
      </c>
    </row>
    <row r="32" spans="2:40" x14ac:dyDescent="0.3">
      <c r="B32" s="2" t="s">
        <v>31</v>
      </c>
      <c r="C32" s="2">
        <v>2600</v>
      </c>
      <c r="D32" s="2">
        <v>0</v>
      </c>
      <c r="E32" s="2">
        <f t="shared" si="0"/>
        <v>2.6</v>
      </c>
      <c r="F32" s="3">
        <v>6.5173611111111113E-2</v>
      </c>
      <c r="G32" s="4">
        <f t="shared" si="1"/>
        <v>2.5066773504273505E-2</v>
      </c>
      <c r="H32" s="5">
        <f t="shared" si="2"/>
        <v>4.8720292010274431</v>
      </c>
      <c r="J32" s="2" t="s">
        <v>31</v>
      </c>
      <c r="K32" s="2">
        <v>4090</v>
      </c>
      <c r="L32" s="2">
        <v>60</v>
      </c>
      <c r="M32" s="2">
        <f t="shared" si="3"/>
        <v>4.6900000000000004</v>
      </c>
      <c r="N32" s="3">
        <v>6.7789351851851851E-2</v>
      </c>
      <c r="O32" s="4">
        <f t="shared" si="4"/>
        <v>1.4454019584616598E-2</v>
      </c>
      <c r="P32" s="5">
        <f t="shared" si="5"/>
        <v>3.5608110162020852</v>
      </c>
      <c r="R32" s="2" t="s">
        <v>31</v>
      </c>
      <c r="S32" s="2">
        <v>2420</v>
      </c>
      <c r="T32" s="2"/>
      <c r="U32" s="2">
        <f t="shared" si="6"/>
        <v>2.42</v>
      </c>
      <c r="V32" s="3">
        <v>3.4108796296296297E-2</v>
      </c>
      <c r="W32" s="4">
        <f t="shared" si="13"/>
        <v>1.4094543924089379E-2</v>
      </c>
      <c r="X32" s="5">
        <f t="shared" si="14"/>
        <v>3.2975958316867406</v>
      </c>
      <c r="Z32" s="2" t="s">
        <v>31</v>
      </c>
      <c r="AA32" s="2">
        <v>2630</v>
      </c>
      <c r="AB32" s="2">
        <v>140</v>
      </c>
      <c r="AC32" s="2">
        <f t="shared" si="7"/>
        <v>4.03</v>
      </c>
      <c r="AD32" s="3">
        <v>8.0972222222222223E-2</v>
      </c>
      <c r="AE32" s="4">
        <f t="shared" si="8"/>
        <v>2.0092362834298317E-2</v>
      </c>
      <c r="AF32" s="5">
        <f t="shared" si="9"/>
        <v>4.0711184396999771</v>
      </c>
      <c r="AH32" s="2" t="s">
        <v>31</v>
      </c>
      <c r="AI32" s="2">
        <v>3920</v>
      </c>
      <c r="AJ32" s="2"/>
      <c r="AK32" s="2">
        <f t="shared" si="10"/>
        <v>3.92</v>
      </c>
      <c r="AL32" s="3">
        <v>5.6643518518518517E-2</v>
      </c>
      <c r="AM32" s="4">
        <f t="shared" si="11"/>
        <v>1.4449877173091459E-2</v>
      </c>
      <c r="AN32" s="5">
        <f t="shared" si="12"/>
        <v>2.9702083350052564</v>
      </c>
    </row>
    <row r="33" spans="2:40" x14ac:dyDescent="0.3">
      <c r="B33" s="2" t="s">
        <v>32</v>
      </c>
      <c r="C33" s="2">
        <v>2600</v>
      </c>
      <c r="D33" s="2">
        <v>0</v>
      </c>
      <c r="E33" s="2">
        <f t="shared" si="0"/>
        <v>2.6</v>
      </c>
      <c r="F33" s="3">
        <v>2.3877314814814813E-2</v>
      </c>
      <c r="G33" s="4">
        <f t="shared" si="1"/>
        <v>9.1835826210826203E-3</v>
      </c>
      <c r="H33" s="5">
        <f t="shared" si="2"/>
        <v>1.7849398404758683</v>
      </c>
      <c r="J33" s="2" t="s">
        <v>32</v>
      </c>
      <c r="K33" s="2">
        <v>4090</v>
      </c>
      <c r="L33" s="2">
        <v>60</v>
      </c>
      <c r="M33" s="2">
        <f t="shared" si="3"/>
        <v>4.6900000000000004</v>
      </c>
      <c r="N33" s="3">
        <v>5.0370370370370371E-2</v>
      </c>
      <c r="O33" s="4">
        <f t="shared" si="4"/>
        <v>1.07399510384585E-2</v>
      </c>
      <c r="P33" s="5">
        <f t="shared" si="5"/>
        <v>2.6458339666230959</v>
      </c>
      <c r="R33" s="2" t="s">
        <v>32</v>
      </c>
      <c r="S33" s="2">
        <v>2420</v>
      </c>
      <c r="T33" s="2"/>
      <c r="U33" s="2">
        <f t="shared" si="6"/>
        <v>2.42</v>
      </c>
      <c r="V33" s="3">
        <v>1.7222222222222222E-2</v>
      </c>
      <c r="W33" s="4">
        <f t="shared" si="13"/>
        <v>7.1166207529843898E-3</v>
      </c>
      <c r="X33" s="5">
        <f t="shared" si="14"/>
        <v>1.6650229377502104</v>
      </c>
      <c r="Z33" s="2" t="s">
        <v>32</v>
      </c>
      <c r="AA33" s="2">
        <v>2630</v>
      </c>
      <c r="AB33" s="2">
        <v>140</v>
      </c>
      <c r="AC33" s="2">
        <f t="shared" si="7"/>
        <v>4.03</v>
      </c>
      <c r="AD33" s="3">
        <v>2.9305555555555557E-2</v>
      </c>
      <c r="AE33" s="4">
        <f t="shared" si="8"/>
        <v>7.2718500137854978E-3</v>
      </c>
      <c r="AF33" s="5">
        <f t="shared" si="9"/>
        <v>1.4734236548485338</v>
      </c>
      <c r="AH33" s="2" t="s">
        <v>32</v>
      </c>
      <c r="AI33" s="2">
        <v>3920</v>
      </c>
      <c r="AJ33" s="2"/>
      <c r="AK33" s="2">
        <f t="shared" si="10"/>
        <v>3.92</v>
      </c>
      <c r="AL33" s="3">
        <v>3.5439814814814813E-2</v>
      </c>
      <c r="AM33" s="4">
        <f t="shared" si="11"/>
        <v>9.040769085411942E-3</v>
      </c>
      <c r="AN33" s="5">
        <f t="shared" si="12"/>
        <v>1.8583526607654464</v>
      </c>
    </row>
  </sheetData>
  <mergeCells count="5">
    <mergeCell ref="B2:H2"/>
    <mergeCell ref="J2:P2"/>
    <mergeCell ref="Z2:AF2"/>
    <mergeCell ref="R2:X2"/>
    <mergeCell ref="AH2:AN2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B1:AV33"/>
  <sheetViews>
    <sheetView topLeftCell="X1" workbookViewId="0">
      <selection activeCell="AP2" sqref="AP2:AV2"/>
    </sheetView>
  </sheetViews>
  <sheetFormatPr baseColWidth="10" defaultColWidth="9.109375" defaultRowHeight="14.4" x14ac:dyDescent="0.3"/>
  <cols>
    <col min="1" max="1" width="1.44140625" customWidth="1"/>
    <col min="2" max="5" width="7.44140625" customWidth="1"/>
    <col min="7" max="8" width="7.44140625" customWidth="1"/>
    <col min="9" max="9" width="4.44140625" customWidth="1"/>
    <col min="10" max="13" width="7.44140625" customWidth="1"/>
    <col min="15" max="16" width="7.44140625" customWidth="1"/>
    <col min="17" max="17" width="4.44140625" customWidth="1"/>
    <col min="18" max="21" width="7.44140625" customWidth="1"/>
    <col min="23" max="23" width="7.44140625" customWidth="1"/>
    <col min="24" max="24" width="8.88671875" customWidth="1"/>
    <col min="25" max="25" width="4.44140625" customWidth="1"/>
    <col min="26" max="29" width="7.44140625" customWidth="1"/>
    <col min="31" max="32" width="7.44140625" customWidth="1"/>
    <col min="33" max="33" width="4.44140625" customWidth="1"/>
    <col min="34" max="37" width="7.44140625" customWidth="1"/>
    <col min="39" max="40" width="7.44140625" customWidth="1"/>
    <col min="41" max="41" width="4.44140625" customWidth="1"/>
    <col min="42" max="45" width="7.44140625" customWidth="1"/>
    <col min="47" max="48" width="7.44140625" customWidth="1"/>
    <col min="49" max="49" width="4.44140625" customWidth="1"/>
  </cols>
  <sheetData>
    <row r="1" spans="2:48" ht="7.5" customHeight="1" x14ac:dyDescent="0.3"/>
    <row r="2" spans="2:48" x14ac:dyDescent="0.3">
      <c r="B2" s="134" t="s">
        <v>128</v>
      </c>
      <c r="C2" s="134"/>
      <c r="D2" s="134"/>
      <c r="E2" s="134"/>
      <c r="F2" s="134"/>
      <c r="G2" s="134"/>
      <c r="H2" s="134"/>
      <c r="J2" s="134" t="s">
        <v>125</v>
      </c>
      <c r="K2" s="134"/>
      <c r="L2" s="134"/>
      <c r="M2" s="134"/>
      <c r="N2" s="134"/>
      <c r="O2" s="134"/>
      <c r="P2" s="134"/>
      <c r="R2" s="134" t="s">
        <v>124</v>
      </c>
      <c r="S2" s="134"/>
      <c r="T2" s="134"/>
      <c r="U2" s="134"/>
      <c r="V2" s="134"/>
      <c r="W2" s="134"/>
      <c r="X2" s="134"/>
      <c r="Z2" s="134" t="s">
        <v>117</v>
      </c>
      <c r="AA2" s="134"/>
      <c r="AB2" s="134"/>
      <c r="AC2" s="134"/>
      <c r="AD2" s="134"/>
      <c r="AE2" s="134"/>
      <c r="AF2" s="134"/>
      <c r="AH2" s="134" t="s">
        <v>129</v>
      </c>
      <c r="AI2" s="134"/>
      <c r="AJ2" s="134"/>
      <c r="AK2" s="134"/>
      <c r="AL2" s="134"/>
      <c r="AM2" s="134"/>
      <c r="AN2" s="134"/>
      <c r="AP2" s="134" t="s">
        <v>126</v>
      </c>
      <c r="AQ2" s="134"/>
      <c r="AR2" s="134"/>
      <c r="AS2" s="134"/>
      <c r="AT2" s="134"/>
      <c r="AU2" s="134"/>
      <c r="AV2" s="134"/>
    </row>
    <row r="3" spans="2:48" x14ac:dyDescent="0.3">
      <c r="B3" s="1" t="s">
        <v>16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33</v>
      </c>
      <c r="J3" s="1" t="s">
        <v>16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33</v>
      </c>
      <c r="R3" s="1" t="s">
        <v>16</v>
      </c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s="1" t="s">
        <v>33</v>
      </c>
      <c r="Z3" s="1" t="s">
        <v>16</v>
      </c>
      <c r="AA3" s="1" t="s">
        <v>1</v>
      </c>
      <c r="AB3" s="1" t="s">
        <v>2</v>
      </c>
      <c r="AC3" s="1" t="s">
        <v>3</v>
      </c>
      <c r="AD3" s="1" t="s">
        <v>4</v>
      </c>
      <c r="AE3" s="1" t="s">
        <v>5</v>
      </c>
      <c r="AF3" s="1" t="s">
        <v>33</v>
      </c>
      <c r="AH3" s="1" t="s">
        <v>16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33</v>
      </c>
      <c r="AP3" s="1" t="s">
        <v>16</v>
      </c>
      <c r="AQ3" s="1" t="s">
        <v>1</v>
      </c>
      <c r="AR3" s="1" t="s">
        <v>2</v>
      </c>
      <c r="AS3" s="1" t="s">
        <v>3</v>
      </c>
      <c r="AT3" s="1" t="s">
        <v>4</v>
      </c>
      <c r="AU3" s="1" t="s">
        <v>5</v>
      </c>
      <c r="AV3" s="1" t="s">
        <v>33</v>
      </c>
    </row>
    <row r="4" spans="2:48" x14ac:dyDescent="0.3">
      <c r="B4" s="2" t="s">
        <v>6</v>
      </c>
      <c r="C4" s="2">
        <v>2060</v>
      </c>
      <c r="D4" s="2">
        <v>60</v>
      </c>
      <c r="E4" s="2">
        <f>(C4+10*D4)/1000</f>
        <v>2.66</v>
      </c>
      <c r="F4" s="3">
        <v>2.0405092592592593E-2</v>
      </c>
      <c r="G4" s="4">
        <f>F4/E4</f>
        <v>7.6710874408242825E-3</v>
      </c>
      <c r="H4" s="5">
        <f>G4/G$17</f>
        <v>2.1723872510802487</v>
      </c>
      <c r="J4" s="2" t="s">
        <v>6</v>
      </c>
      <c r="K4" s="2">
        <v>2050</v>
      </c>
      <c r="L4" s="2">
        <v>60</v>
      </c>
      <c r="M4" s="2">
        <f>(K4+10*L4)/1000</f>
        <v>2.65</v>
      </c>
      <c r="N4" s="3">
        <v>1.3877314814814815E-2</v>
      </c>
      <c r="O4" s="4">
        <f>N4/M4</f>
        <v>5.2367225716282318E-3</v>
      </c>
      <c r="P4" s="5">
        <f>O4/O$17</f>
        <v>1.7153629168385911</v>
      </c>
      <c r="R4" s="2" t="s">
        <v>6</v>
      </c>
      <c r="S4" s="2">
        <v>2720</v>
      </c>
      <c r="T4" s="2">
        <v>80</v>
      </c>
      <c r="U4" s="2">
        <f>(S4+10*T4)/1000</f>
        <v>3.52</v>
      </c>
      <c r="V4" s="3">
        <v>2.78125E-2</v>
      </c>
      <c r="W4" s="4">
        <f>V4/U4</f>
        <v>7.9012784090909099E-3</v>
      </c>
      <c r="X4" s="5">
        <f>W4/W$17</f>
        <v>2.1766636409403652</v>
      </c>
      <c r="Z4" s="2" t="s">
        <v>6</v>
      </c>
      <c r="AA4" s="2">
        <v>2200</v>
      </c>
      <c r="AB4" s="2">
        <v>30</v>
      </c>
      <c r="AC4" s="2">
        <f>(AA4+10*AB4)/1000</f>
        <v>2.5</v>
      </c>
      <c r="AD4" s="3">
        <v>2.0960648148148148E-2</v>
      </c>
      <c r="AE4" s="4">
        <f>AD4/AC4</f>
        <v>8.3842592592592597E-3</v>
      </c>
      <c r="AF4" s="5">
        <f>AE4/AE$17</f>
        <v>2.7967778836987605</v>
      </c>
      <c r="AH4" s="2" t="s">
        <v>6</v>
      </c>
      <c r="AI4" s="2">
        <v>2400</v>
      </c>
      <c r="AJ4" s="2">
        <v>75</v>
      </c>
      <c r="AK4" s="2">
        <f>(AI4+10*AJ4)/1000</f>
        <v>3.15</v>
      </c>
      <c r="AL4" s="3">
        <v>2.4814814814814817E-2</v>
      </c>
      <c r="AM4" s="4">
        <f>AL4/AK4</f>
        <v>7.8777189888301017E-3</v>
      </c>
      <c r="AN4" s="5">
        <f>AM4/AM$17</f>
        <v>2.0626730951280194</v>
      </c>
      <c r="AP4" s="2" t="s">
        <v>6</v>
      </c>
      <c r="AQ4" s="2">
        <v>2000</v>
      </c>
      <c r="AR4" s="2">
        <v>70</v>
      </c>
      <c r="AS4" s="2">
        <f>(AQ4+10*AR4)/1000</f>
        <v>2.7</v>
      </c>
      <c r="AT4" s="3">
        <v>1.4178240740740741E-2</v>
      </c>
      <c r="AU4" s="4">
        <f>AT4/AS4</f>
        <v>5.2512002743484226E-3</v>
      </c>
      <c r="AV4" s="5">
        <f>AU4/AU$17</f>
        <v>1.7377969589801996</v>
      </c>
    </row>
    <row r="5" spans="2:48" x14ac:dyDescent="0.3">
      <c r="B5" s="2" t="s">
        <v>7</v>
      </c>
      <c r="C5" s="2">
        <v>2060</v>
      </c>
      <c r="D5" s="2">
        <v>60</v>
      </c>
      <c r="E5" s="2">
        <f t="shared" ref="E5:E33" si="0">(C5+10*D5)/1000</f>
        <v>2.66</v>
      </c>
      <c r="F5" s="3">
        <v>1.4016203703703704E-2</v>
      </c>
      <c r="G5" s="4">
        <f t="shared" ref="G5:G33" si="1">F5/E5</f>
        <v>5.269249512670565E-3</v>
      </c>
      <c r="H5" s="5">
        <f t="shared" ref="H5:H33" si="2">G5/G$17</f>
        <v>1.4922070113773007</v>
      </c>
      <c r="J5" s="2" t="s">
        <v>7</v>
      </c>
      <c r="K5" s="2">
        <v>2050</v>
      </c>
      <c r="L5" s="2">
        <v>60</v>
      </c>
      <c r="M5" s="2">
        <f t="shared" ref="M5:M33" si="3">(K5+10*L5)/1000</f>
        <v>2.65</v>
      </c>
      <c r="N5" s="3">
        <v>1.0289351851851852E-2</v>
      </c>
      <c r="O5" s="4">
        <f t="shared" ref="O5:O33" si="4">N5/M5</f>
        <v>3.8827742837176799E-3</v>
      </c>
      <c r="P5" s="5">
        <f t="shared" ref="P5:P33" si="5">O5/O$17</f>
        <v>1.2718579091488804</v>
      </c>
      <c r="R5" s="2" t="s">
        <v>7</v>
      </c>
      <c r="S5" s="2">
        <v>2720</v>
      </c>
      <c r="T5" s="2">
        <v>80</v>
      </c>
      <c r="U5" s="2">
        <f t="shared" ref="U5:U33" si="6">(S5+10*T5)/1000</f>
        <v>3.52</v>
      </c>
      <c r="V5" s="3">
        <v>1.7731481481481483E-2</v>
      </c>
      <c r="W5" s="4">
        <f t="shared" ref="W5:W33" si="7">V5/U5</f>
        <v>5.0373526936026945E-3</v>
      </c>
      <c r="X5" s="5">
        <f t="shared" ref="X5:X33" si="8">W5/W$17</f>
        <v>1.3877023295549895</v>
      </c>
      <c r="Z5" s="2" t="s">
        <v>7</v>
      </c>
      <c r="AA5" s="2">
        <v>2200</v>
      </c>
      <c r="AB5" s="2">
        <v>30</v>
      </c>
      <c r="AC5" s="2">
        <f t="shared" ref="AC5:AC33" si="9">(AA5+10*AB5)/1000</f>
        <v>2.5</v>
      </c>
      <c r="AD5" s="3">
        <v>1.7523148148148149E-2</v>
      </c>
      <c r="AE5" s="4">
        <f t="shared" ref="AE5:AE33" si="10">AD5/AC5</f>
        <v>7.0092592592592593E-3</v>
      </c>
      <c r="AF5" s="5">
        <f t="shared" ref="AF5:AF33" si="11">AE5/AE$17</f>
        <v>2.3381124880838891</v>
      </c>
      <c r="AH5" s="2" t="s">
        <v>7</v>
      </c>
      <c r="AI5" s="2">
        <v>2400</v>
      </c>
      <c r="AJ5" s="2">
        <v>75</v>
      </c>
      <c r="AK5" s="2">
        <f t="shared" ref="AK5:AK33" si="12">(AI5+10*AJ5)/1000</f>
        <v>3.15</v>
      </c>
      <c r="AL5" s="3">
        <v>3.3032407407407406E-2</v>
      </c>
      <c r="AM5" s="4">
        <f t="shared" ref="AM5:AM33" si="13">AL5/AK5</f>
        <v>1.0486478542034097E-2</v>
      </c>
      <c r="AN5" s="5">
        <f t="shared" ref="AN5:AN33" si="14">AM5/AM$17</f>
        <v>2.7457411443541817</v>
      </c>
      <c r="AP5" s="2" t="s">
        <v>7</v>
      </c>
      <c r="AQ5" s="2">
        <v>2000</v>
      </c>
      <c r="AR5" s="2">
        <v>70</v>
      </c>
      <c r="AS5" s="2">
        <f t="shared" ref="AS5:AS33" si="15">(AQ5+10*AR5)/1000</f>
        <v>2.7</v>
      </c>
      <c r="AT5" s="3">
        <v>1.6851851851851851E-2</v>
      </c>
      <c r="AU5" s="4">
        <f t="shared" ref="AU5:AU33" si="16">AT5/AS5</f>
        <v>6.2414266117969816E-3</v>
      </c>
      <c r="AV5" s="5">
        <f t="shared" ref="AV5:AV33" si="17">AU5/AU$17</f>
        <v>2.0654958141021798</v>
      </c>
    </row>
    <row r="6" spans="2:48" x14ac:dyDescent="0.3">
      <c r="B6" s="2" t="s">
        <v>8</v>
      </c>
      <c r="C6" s="2">
        <v>2520</v>
      </c>
      <c r="D6" s="2">
        <v>65</v>
      </c>
      <c r="E6" s="2">
        <f t="shared" si="0"/>
        <v>3.17</v>
      </c>
      <c r="F6" s="3">
        <v>2.5752314814814815E-2</v>
      </c>
      <c r="G6" s="4">
        <f t="shared" si="1"/>
        <v>8.1237586166608249E-3</v>
      </c>
      <c r="H6" s="5">
        <f t="shared" si="2"/>
        <v>2.3005799094099451</v>
      </c>
      <c r="J6" s="2" t="s">
        <v>8</v>
      </c>
      <c r="K6" s="2">
        <v>2930</v>
      </c>
      <c r="L6" s="2">
        <v>90</v>
      </c>
      <c r="M6" s="2">
        <f t="shared" si="3"/>
        <v>3.83</v>
      </c>
      <c r="N6" s="3">
        <v>1.8784722222222223E-2</v>
      </c>
      <c r="O6" s="4">
        <f t="shared" si="4"/>
        <v>4.9046272120684652E-3</v>
      </c>
      <c r="P6" s="5">
        <f t="shared" si="5"/>
        <v>1.6065803611749867</v>
      </c>
      <c r="R6" s="2" t="s">
        <v>8</v>
      </c>
      <c r="S6" s="2">
        <v>3110</v>
      </c>
      <c r="T6" s="2">
        <v>115</v>
      </c>
      <c r="U6" s="2">
        <f t="shared" si="6"/>
        <v>4.26</v>
      </c>
      <c r="V6" s="3">
        <v>2.9328703703703704E-2</v>
      </c>
      <c r="W6" s="4">
        <f t="shared" si="7"/>
        <v>6.884672230916363E-3</v>
      </c>
      <c r="X6" s="5">
        <f t="shared" si="8"/>
        <v>1.896606466566924</v>
      </c>
      <c r="Z6" s="2" t="s">
        <v>8</v>
      </c>
      <c r="AA6" s="2">
        <v>2400</v>
      </c>
      <c r="AB6" s="2">
        <v>20</v>
      </c>
      <c r="AC6" s="2">
        <f t="shared" si="9"/>
        <v>2.6</v>
      </c>
      <c r="AD6" s="3">
        <v>1.5532407407407406E-2</v>
      </c>
      <c r="AE6" s="4">
        <f t="shared" si="10"/>
        <v>5.974002849002848E-3</v>
      </c>
      <c r="AF6" s="5">
        <f t="shared" si="11"/>
        <v>1.9927770037398249</v>
      </c>
      <c r="AH6" s="2" t="s">
        <v>8</v>
      </c>
      <c r="AI6" s="2">
        <v>3000</v>
      </c>
      <c r="AJ6" s="2">
        <v>115</v>
      </c>
      <c r="AK6" s="2">
        <f t="shared" si="12"/>
        <v>4.1500000000000004</v>
      </c>
      <c r="AL6" s="3">
        <v>2.5555555555555554E-2</v>
      </c>
      <c r="AM6" s="4">
        <f t="shared" si="13"/>
        <v>6.1579651941097713E-3</v>
      </c>
      <c r="AN6" s="5">
        <f t="shared" si="14"/>
        <v>1.6123790585365037</v>
      </c>
      <c r="AP6" s="2" t="s">
        <v>8</v>
      </c>
      <c r="AQ6" s="2">
        <v>2300</v>
      </c>
      <c r="AR6" s="2">
        <v>85</v>
      </c>
      <c r="AS6" s="2">
        <f t="shared" si="15"/>
        <v>3.15</v>
      </c>
      <c r="AT6" s="3">
        <v>1.3692129629629629E-2</v>
      </c>
      <c r="AU6" s="4">
        <f t="shared" si="16"/>
        <v>4.346707818930041E-3</v>
      </c>
      <c r="AV6" s="5">
        <f t="shared" si="17"/>
        <v>1.4384702991068754</v>
      </c>
    </row>
    <row r="7" spans="2:48" x14ac:dyDescent="0.3">
      <c r="B7" s="2" t="s">
        <v>9</v>
      </c>
      <c r="C7" s="2">
        <v>2520</v>
      </c>
      <c r="D7" s="2">
        <v>65</v>
      </c>
      <c r="E7" s="2">
        <f t="shared" si="0"/>
        <v>3.17</v>
      </c>
      <c r="F7" s="3">
        <v>1.6840277777777777E-2</v>
      </c>
      <c r="G7" s="4">
        <f t="shared" si="1"/>
        <v>5.3123904661759548E-3</v>
      </c>
      <c r="H7" s="5">
        <f t="shared" si="2"/>
        <v>1.5044241654793122</v>
      </c>
      <c r="J7" s="2" t="s">
        <v>9</v>
      </c>
      <c r="K7" s="2">
        <v>2930</v>
      </c>
      <c r="L7" s="2">
        <v>90</v>
      </c>
      <c r="M7" s="2">
        <f t="shared" si="3"/>
        <v>3.83</v>
      </c>
      <c r="N7" s="3">
        <v>1.494212962962963E-2</v>
      </c>
      <c r="O7" s="4">
        <f t="shared" si="4"/>
        <v>3.901339328885021E-3</v>
      </c>
      <c r="P7" s="5">
        <f t="shared" si="5"/>
        <v>1.2779391535902083</v>
      </c>
      <c r="R7" s="2" t="s">
        <v>9</v>
      </c>
      <c r="S7" s="2">
        <v>3110</v>
      </c>
      <c r="T7" s="2">
        <v>115</v>
      </c>
      <c r="U7" s="2">
        <f t="shared" si="6"/>
        <v>4.26</v>
      </c>
      <c r="V7" s="3">
        <v>1.8703703703703705E-2</v>
      </c>
      <c r="W7" s="4">
        <f t="shared" si="7"/>
        <v>4.3905407755173015E-3</v>
      </c>
      <c r="X7" s="5">
        <f t="shared" si="8"/>
        <v>1.2095169889392854</v>
      </c>
      <c r="Z7" s="2" t="s">
        <v>9</v>
      </c>
      <c r="AA7" s="2">
        <v>2400</v>
      </c>
      <c r="AB7" s="2">
        <v>20</v>
      </c>
      <c r="AC7" s="2">
        <f t="shared" si="9"/>
        <v>2.6</v>
      </c>
      <c r="AD7" s="3">
        <v>1.4675925925925926E-2</v>
      </c>
      <c r="AE7" s="4">
        <f t="shared" si="10"/>
        <v>5.6445868945868942E-3</v>
      </c>
      <c r="AF7" s="5">
        <f t="shared" si="11"/>
        <v>1.8828921317005203</v>
      </c>
      <c r="AH7" s="2" t="s">
        <v>9</v>
      </c>
      <c r="AI7" s="2">
        <v>3000</v>
      </c>
      <c r="AJ7" s="2">
        <v>115</v>
      </c>
      <c r="AK7" s="2">
        <f t="shared" si="12"/>
        <v>4.1500000000000004</v>
      </c>
      <c r="AL7" s="3">
        <v>1.6111111111111111E-2</v>
      </c>
      <c r="AM7" s="4">
        <f t="shared" si="13"/>
        <v>3.8821954484605085E-3</v>
      </c>
      <c r="AN7" s="5">
        <f t="shared" si="14"/>
        <v>1.0164998412512742</v>
      </c>
      <c r="AP7" s="2" t="s">
        <v>9</v>
      </c>
      <c r="AQ7" s="2">
        <v>2300</v>
      </c>
      <c r="AR7" s="2">
        <v>85</v>
      </c>
      <c r="AS7" s="2">
        <f t="shared" si="15"/>
        <v>3.15</v>
      </c>
      <c r="AT7" s="3">
        <v>1.2638888888888889E-2</v>
      </c>
      <c r="AU7" s="4">
        <f t="shared" si="16"/>
        <v>4.012345679012346E-3</v>
      </c>
      <c r="AV7" s="5">
        <f t="shared" si="17"/>
        <v>1.327818737637116</v>
      </c>
    </row>
    <row r="8" spans="2:48" x14ac:dyDescent="0.3">
      <c r="B8" s="2" t="s">
        <v>10</v>
      </c>
      <c r="C8" s="2">
        <v>2920</v>
      </c>
      <c r="D8" s="2">
        <v>105</v>
      </c>
      <c r="E8" s="2">
        <f t="shared" si="0"/>
        <v>3.97</v>
      </c>
      <c r="F8" s="3">
        <v>2.5162037037037038E-2</v>
      </c>
      <c r="G8" s="4">
        <f t="shared" si="1"/>
        <v>6.3380445937120996E-3</v>
      </c>
      <c r="H8" s="5">
        <f t="shared" si="2"/>
        <v>1.7948807621307432</v>
      </c>
      <c r="J8" s="2" t="s">
        <v>10</v>
      </c>
      <c r="K8" s="2">
        <v>3540</v>
      </c>
      <c r="L8" s="2">
        <v>130</v>
      </c>
      <c r="M8" s="2">
        <f t="shared" si="3"/>
        <v>4.84</v>
      </c>
      <c r="N8" s="3">
        <v>2.7824074074074074E-2</v>
      </c>
      <c r="O8" s="4">
        <f t="shared" si="4"/>
        <v>5.7487756351392713E-3</v>
      </c>
      <c r="P8" s="5">
        <f t="shared" si="5"/>
        <v>1.8830931764783201</v>
      </c>
      <c r="R8" s="2" t="s">
        <v>10</v>
      </c>
      <c r="S8" s="2">
        <v>3360</v>
      </c>
      <c r="T8" s="2">
        <v>125</v>
      </c>
      <c r="U8" s="2">
        <f t="shared" si="6"/>
        <v>4.6100000000000003</v>
      </c>
      <c r="V8" s="3">
        <v>2.5636574074074072E-2</v>
      </c>
      <c r="W8" s="4">
        <f t="shared" si="7"/>
        <v>5.5610789748533774E-3</v>
      </c>
      <c r="X8" s="5">
        <f t="shared" si="8"/>
        <v>1.5319797357139291</v>
      </c>
      <c r="Z8" s="2" t="s">
        <v>10</v>
      </c>
      <c r="AA8" s="2">
        <v>3200</v>
      </c>
      <c r="AB8" s="2">
        <v>70</v>
      </c>
      <c r="AC8" s="2">
        <f t="shared" si="9"/>
        <v>3.9</v>
      </c>
      <c r="AD8" s="3">
        <v>1.9699074074074074E-2</v>
      </c>
      <c r="AE8" s="4">
        <f t="shared" si="10"/>
        <v>5.0510446343779679E-3</v>
      </c>
      <c r="AF8" s="5">
        <f t="shared" si="11"/>
        <v>1.6849013712693406</v>
      </c>
      <c r="AH8" s="2" t="s">
        <v>10</v>
      </c>
      <c r="AI8" s="2">
        <v>3060</v>
      </c>
      <c r="AJ8" s="2">
        <v>130</v>
      </c>
      <c r="AK8" s="2">
        <f t="shared" si="12"/>
        <v>4.3600000000000003</v>
      </c>
      <c r="AL8" s="3">
        <v>1.9444444444444445E-2</v>
      </c>
      <c r="AM8" s="4">
        <f t="shared" si="13"/>
        <v>4.4597349643221203E-3</v>
      </c>
      <c r="AN8" s="5">
        <f t="shared" si="14"/>
        <v>1.1677206733766814</v>
      </c>
      <c r="AP8" s="2" t="s">
        <v>10</v>
      </c>
      <c r="AQ8" s="2">
        <v>3000</v>
      </c>
      <c r="AR8" s="2">
        <v>65</v>
      </c>
      <c r="AS8" s="2">
        <f t="shared" si="15"/>
        <v>3.65</v>
      </c>
      <c r="AT8" s="3">
        <v>1.7962962962962962E-2</v>
      </c>
      <c r="AU8" s="4">
        <f t="shared" si="16"/>
        <v>4.9213597158802632E-3</v>
      </c>
      <c r="AV8" s="5">
        <f t="shared" si="17"/>
        <v>1.6286417393146497</v>
      </c>
    </row>
    <row r="9" spans="2:48" x14ac:dyDescent="0.3">
      <c r="B9" s="2" t="s">
        <v>11</v>
      </c>
      <c r="C9" s="2">
        <v>3670</v>
      </c>
      <c r="D9" s="2">
        <v>140</v>
      </c>
      <c r="E9" s="2">
        <f t="shared" si="0"/>
        <v>5.07</v>
      </c>
      <c r="F9" s="3">
        <v>1.9756944444444445E-2</v>
      </c>
      <c r="G9" s="4">
        <f t="shared" si="1"/>
        <v>3.8968332237563005E-3</v>
      </c>
      <c r="H9" s="5">
        <f t="shared" si="2"/>
        <v>1.1035502958579881</v>
      </c>
      <c r="J9" s="2" t="s">
        <v>11</v>
      </c>
      <c r="K9" s="2">
        <v>4880</v>
      </c>
      <c r="L9" s="2">
        <v>170</v>
      </c>
      <c r="M9" s="2">
        <f t="shared" si="3"/>
        <v>6.58</v>
      </c>
      <c r="N9" s="3">
        <v>2.4085648148148148E-2</v>
      </c>
      <c r="O9" s="4">
        <f t="shared" si="4"/>
        <v>3.6604328492626363E-3</v>
      </c>
      <c r="P9" s="5">
        <f t="shared" si="5"/>
        <v>1.1990268117737344</v>
      </c>
      <c r="R9" s="2" t="s">
        <v>11</v>
      </c>
      <c r="S9" s="2">
        <v>3680</v>
      </c>
      <c r="T9" s="2">
        <v>125</v>
      </c>
      <c r="U9" s="2">
        <f t="shared" si="6"/>
        <v>4.93</v>
      </c>
      <c r="V9" s="3">
        <v>2.1898148148148149E-2</v>
      </c>
      <c r="W9" s="4">
        <f t="shared" si="7"/>
        <v>4.4418150401923226E-3</v>
      </c>
      <c r="X9" s="5">
        <f t="shared" si="8"/>
        <v>1.2236421496861414</v>
      </c>
      <c r="Z9" s="2" t="s">
        <v>11</v>
      </c>
      <c r="AA9" s="2">
        <v>3200</v>
      </c>
      <c r="AB9" s="2">
        <v>70</v>
      </c>
      <c r="AC9" s="2">
        <f t="shared" si="9"/>
        <v>3.9</v>
      </c>
      <c r="AD9" s="3">
        <v>1.5196759259259259E-2</v>
      </c>
      <c r="AE9" s="4">
        <f t="shared" si="10"/>
        <v>3.8966049382716051E-3</v>
      </c>
      <c r="AF9" s="5">
        <f t="shared" si="11"/>
        <v>1.2998093422306958</v>
      </c>
      <c r="AH9" s="2" t="s">
        <v>11</v>
      </c>
      <c r="AI9" s="2">
        <v>3910</v>
      </c>
      <c r="AJ9" s="2">
        <v>170</v>
      </c>
      <c r="AK9" s="2">
        <f t="shared" si="12"/>
        <v>5.61</v>
      </c>
      <c r="AL9" s="3">
        <v>2.0277777777777777E-2</v>
      </c>
      <c r="AM9" s="4">
        <f t="shared" si="13"/>
        <v>3.6145771439889084E-3</v>
      </c>
      <c r="AN9" s="5">
        <f t="shared" si="14"/>
        <v>0.94642764431456605</v>
      </c>
      <c r="AP9" s="2" t="s">
        <v>11</v>
      </c>
      <c r="AQ9" s="2">
        <v>4100</v>
      </c>
      <c r="AR9" s="2">
        <v>100</v>
      </c>
      <c r="AS9" s="2">
        <f t="shared" si="15"/>
        <v>5.0999999999999996</v>
      </c>
      <c r="AT9" s="3">
        <v>2.0856481481481479E-2</v>
      </c>
      <c r="AU9" s="4">
        <f t="shared" si="16"/>
        <v>4.0895061728395063E-3</v>
      </c>
      <c r="AV9" s="5">
        <f t="shared" si="17"/>
        <v>1.3533537133609066</v>
      </c>
    </row>
    <row r="10" spans="2:48" x14ac:dyDescent="0.3">
      <c r="B10" s="2" t="s">
        <v>12</v>
      </c>
      <c r="C10" s="2">
        <v>4310</v>
      </c>
      <c r="D10" s="2">
        <v>110</v>
      </c>
      <c r="E10" s="2">
        <f t="shared" si="0"/>
        <v>5.41</v>
      </c>
      <c r="F10" s="3">
        <v>2.4340277777777777E-2</v>
      </c>
      <c r="G10" s="4">
        <f t="shared" si="1"/>
        <v>4.499127130827685E-3</v>
      </c>
      <c r="H10" s="5">
        <f t="shared" si="2"/>
        <v>1.2741148494781191</v>
      </c>
      <c r="J10" s="2" t="s">
        <v>12</v>
      </c>
      <c r="K10" s="2">
        <v>4090</v>
      </c>
      <c r="L10" s="2">
        <v>160</v>
      </c>
      <c r="M10" s="2">
        <f t="shared" si="3"/>
        <v>5.69</v>
      </c>
      <c r="N10" s="3">
        <v>2.3564814814814813E-2</v>
      </c>
      <c r="O10" s="4">
        <f t="shared" si="4"/>
        <v>4.1414437284384552E-3</v>
      </c>
      <c r="P10" s="5">
        <f t="shared" si="5"/>
        <v>1.3565887626787603</v>
      </c>
      <c r="R10" s="2" t="s">
        <v>12</v>
      </c>
      <c r="S10" s="2">
        <v>4530</v>
      </c>
      <c r="T10" s="2">
        <v>170</v>
      </c>
      <c r="U10" s="2">
        <f t="shared" si="6"/>
        <v>6.23</v>
      </c>
      <c r="V10" s="3">
        <v>2.7685185185185188E-2</v>
      </c>
      <c r="W10" s="4">
        <f t="shared" si="7"/>
        <v>4.4438499494679267E-3</v>
      </c>
      <c r="X10" s="5">
        <f t="shared" si="8"/>
        <v>1.224202731506385</v>
      </c>
      <c r="Z10" s="2" t="s">
        <v>12</v>
      </c>
      <c r="AA10" s="2">
        <v>3000</v>
      </c>
      <c r="AB10" s="2">
        <v>100</v>
      </c>
      <c r="AC10" s="2">
        <f t="shared" si="9"/>
        <v>4</v>
      </c>
      <c r="AD10" s="3">
        <v>1.638888888888889E-2</v>
      </c>
      <c r="AE10" s="4">
        <f t="shared" si="10"/>
        <v>4.0972222222222226E-3</v>
      </c>
      <c r="AF10" s="5">
        <f t="shared" si="11"/>
        <v>1.3667302192564346</v>
      </c>
      <c r="AH10" s="2" t="s">
        <v>12</v>
      </c>
      <c r="AI10" s="2">
        <v>4020</v>
      </c>
      <c r="AJ10" s="2">
        <v>200</v>
      </c>
      <c r="AK10" s="2">
        <f t="shared" si="12"/>
        <v>6.02</v>
      </c>
      <c r="AL10" s="3">
        <v>2.763888888888889E-2</v>
      </c>
      <c r="AM10" s="4">
        <f t="shared" si="13"/>
        <v>4.5911775562938358E-3</v>
      </c>
      <c r="AN10" s="5">
        <f t="shared" si="14"/>
        <v>1.20213712037084</v>
      </c>
      <c r="AP10" s="2" t="s">
        <v>12</v>
      </c>
      <c r="AQ10" s="2">
        <v>4000</v>
      </c>
      <c r="AR10" s="2">
        <v>90</v>
      </c>
      <c r="AS10" s="2">
        <f t="shared" si="15"/>
        <v>4.9000000000000004</v>
      </c>
      <c r="AT10" s="3">
        <v>2.2002314814814818E-2</v>
      </c>
      <c r="AU10" s="4">
        <f t="shared" si="16"/>
        <v>4.4902683295540442E-3</v>
      </c>
      <c r="AV10" s="5">
        <f t="shared" si="17"/>
        <v>1.4859792505385541</v>
      </c>
    </row>
    <row r="11" spans="2:48" x14ac:dyDescent="0.3">
      <c r="B11" s="2" t="s">
        <v>13</v>
      </c>
      <c r="C11" s="2">
        <v>4900</v>
      </c>
      <c r="D11" s="2">
        <v>150</v>
      </c>
      <c r="E11" s="2">
        <f t="shared" si="0"/>
        <v>6.4</v>
      </c>
      <c r="F11" s="3">
        <v>2.4826388888888887E-2</v>
      </c>
      <c r="G11" s="4">
        <f t="shared" si="1"/>
        <v>3.8791232638888886E-3</v>
      </c>
      <c r="H11" s="5">
        <f t="shared" si="2"/>
        <v>1.0985349846221439</v>
      </c>
      <c r="J11" s="2" t="s">
        <v>13</v>
      </c>
      <c r="K11" s="2">
        <v>6210</v>
      </c>
      <c r="L11" s="2">
        <v>175</v>
      </c>
      <c r="M11" s="2">
        <f t="shared" si="3"/>
        <v>7.96</v>
      </c>
      <c r="N11" s="3">
        <v>2.929398148148148E-2</v>
      </c>
      <c r="O11" s="4">
        <f t="shared" si="4"/>
        <v>3.6801484273217941E-3</v>
      </c>
      <c r="P11" s="5">
        <f t="shared" si="5"/>
        <v>1.2054849296182704</v>
      </c>
      <c r="R11" s="2" t="s">
        <v>13</v>
      </c>
      <c r="S11" s="2">
        <v>6830</v>
      </c>
      <c r="T11" s="2">
        <v>250</v>
      </c>
      <c r="U11" s="2">
        <f t="shared" si="6"/>
        <v>9.33</v>
      </c>
      <c r="V11" s="3">
        <v>3.8090277777777778E-2</v>
      </c>
      <c r="W11" s="4">
        <f t="shared" si="7"/>
        <v>4.0825592473502439E-3</v>
      </c>
      <c r="X11" s="5">
        <f t="shared" si="8"/>
        <v>1.1246734788471489</v>
      </c>
      <c r="Z11" s="2" t="s">
        <v>13</v>
      </c>
      <c r="AA11" s="2">
        <v>3800</v>
      </c>
      <c r="AB11" s="2">
        <v>120</v>
      </c>
      <c r="AC11" s="2">
        <f t="shared" si="9"/>
        <v>5</v>
      </c>
      <c r="AD11" s="3">
        <v>1.6377314814814813E-2</v>
      </c>
      <c r="AE11" s="4">
        <f t="shared" si="10"/>
        <v>3.2754629629629627E-3</v>
      </c>
      <c r="AF11" s="5">
        <f t="shared" si="11"/>
        <v>1.092612011439466</v>
      </c>
      <c r="AH11" s="2" t="s">
        <v>13</v>
      </c>
      <c r="AI11" s="2">
        <v>6040</v>
      </c>
      <c r="AJ11" s="2">
        <v>300</v>
      </c>
      <c r="AK11" s="2">
        <f t="shared" si="12"/>
        <v>9.0399999999999991</v>
      </c>
      <c r="AL11" s="3">
        <v>3.560185185185185E-2</v>
      </c>
      <c r="AM11" s="4">
        <f t="shared" si="13"/>
        <v>3.9382579482137008E-3</v>
      </c>
      <c r="AN11" s="5">
        <f t="shared" si="14"/>
        <v>1.0311790409092585</v>
      </c>
      <c r="AP11" s="2" t="s">
        <v>13</v>
      </c>
      <c r="AQ11" s="2">
        <v>7000</v>
      </c>
      <c r="AR11" s="2">
        <v>210</v>
      </c>
      <c r="AS11" s="2">
        <f t="shared" si="15"/>
        <v>9.1</v>
      </c>
      <c r="AT11" s="3">
        <v>3.2499999999999994E-2</v>
      </c>
      <c r="AU11" s="4">
        <f t="shared" si="16"/>
        <v>3.5714285714285709E-3</v>
      </c>
      <c r="AV11" s="5">
        <f t="shared" si="17"/>
        <v>1.181904590644026</v>
      </c>
    </row>
    <row r="12" spans="2:48" x14ac:dyDescent="0.3">
      <c r="B12" s="2" t="s">
        <v>14</v>
      </c>
      <c r="C12" s="2">
        <v>4580</v>
      </c>
      <c r="D12" s="2">
        <v>150</v>
      </c>
      <c r="E12" s="2">
        <f t="shared" si="0"/>
        <v>6.08</v>
      </c>
      <c r="F12" s="3">
        <v>2.8460648148148148E-2</v>
      </c>
      <c r="G12" s="4">
        <f t="shared" si="1"/>
        <v>4.6810276559454194E-3</v>
      </c>
      <c r="H12" s="5">
        <f t="shared" si="2"/>
        <v>1.3256275437054852</v>
      </c>
      <c r="J12" s="2" t="s">
        <v>14</v>
      </c>
      <c r="K12" s="2">
        <v>5520</v>
      </c>
      <c r="L12" s="2">
        <v>160</v>
      </c>
      <c r="M12" s="2">
        <f t="shared" si="3"/>
        <v>7.12</v>
      </c>
      <c r="N12" s="3">
        <v>3.1597222222222221E-2</v>
      </c>
      <c r="O12" s="4">
        <f t="shared" si="4"/>
        <v>4.4378121098626712E-3</v>
      </c>
      <c r="P12" s="5">
        <f t="shared" si="5"/>
        <v>1.45366843880537</v>
      </c>
      <c r="R12" s="2" t="s">
        <v>14</v>
      </c>
      <c r="S12" s="2">
        <v>5970</v>
      </c>
      <c r="T12" s="2">
        <v>215</v>
      </c>
      <c r="U12" s="2">
        <f t="shared" si="6"/>
        <v>8.1199999999999992</v>
      </c>
      <c r="V12" s="3">
        <v>4.130787037037037E-2</v>
      </c>
      <c r="W12" s="4">
        <f t="shared" si="7"/>
        <v>5.0871761539864994E-3</v>
      </c>
      <c r="X12" s="5">
        <f t="shared" si="8"/>
        <v>1.4014278191616441</v>
      </c>
      <c r="Z12" s="2" t="s">
        <v>14</v>
      </c>
      <c r="AA12" s="2">
        <v>4700</v>
      </c>
      <c r="AB12" s="2">
        <v>100</v>
      </c>
      <c r="AC12" s="2">
        <f t="shared" si="9"/>
        <v>5.7</v>
      </c>
      <c r="AD12" s="3">
        <v>2.4756944444444443E-2</v>
      </c>
      <c r="AE12" s="4">
        <f t="shared" si="10"/>
        <v>4.3433235867446386E-3</v>
      </c>
      <c r="AF12" s="5">
        <f t="shared" si="11"/>
        <v>1.4488234408710046</v>
      </c>
      <c r="AH12" s="2" t="s">
        <v>14</v>
      </c>
      <c r="AI12" s="2">
        <v>5110</v>
      </c>
      <c r="AJ12" s="2">
        <v>210</v>
      </c>
      <c r="AK12" s="2">
        <f t="shared" si="12"/>
        <v>7.21</v>
      </c>
      <c r="AL12" s="3">
        <v>3.6666666666666667E-2</v>
      </c>
      <c r="AM12" s="4">
        <f t="shared" si="13"/>
        <v>5.0855293573740176E-3</v>
      </c>
      <c r="AN12" s="5">
        <f t="shared" si="14"/>
        <v>1.3315763858564447</v>
      </c>
      <c r="AP12" s="2" t="s">
        <v>14</v>
      </c>
      <c r="AQ12" s="2">
        <v>6400</v>
      </c>
      <c r="AR12" s="2">
        <v>205</v>
      </c>
      <c r="AS12" s="2">
        <f t="shared" si="15"/>
        <v>8.4499999999999993</v>
      </c>
      <c r="AT12" s="3">
        <v>3.9409722222222221E-2</v>
      </c>
      <c r="AU12" s="4">
        <f t="shared" si="16"/>
        <v>4.6638724523339909E-3</v>
      </c>
      <c r="AV12" s="5">
        <f t="shared" si="17"/>
        <v>1.5434306332456917</v>
      </c>
    </row>
    <row r="13" spans="2:48" x14ac:dyDescent="0.3">
      <c r="B13" s="2" t="s">
        <v>15</v>
      </c>
      <c r="C13" s="2">
        <v>7730</v>
      </c>
      <c r="D13" s="2">
        <v>215</v>
      </c>
      <c r="E13" s="2">
        <f t="shared" si="0"/>
        <v>9.8800000000000008</v>
      </c>
      <c r="F13" s="3">
        <v>3.9317129629629625E-2</v>
      </c>
      <c r="G13" s="4">
        <f t="shared" si="1"/>
        <v>3.9794665617034035E-3</v>
      </c>
      <c r="H13" s="5">
        <f t="shared" si="2"/>
        <v>1.1269513600819676</v>
      </c>
      <c r="J13" s="2" t="s">
        <v>15</v>
      </c>
      <c r="K13" s="2">
        <v>9030</v>
      </c>
      <c r="L13" s="2">
        <v>325</v>
      </c>
      <c r="M13" s="2">
        <f t="shared" si="3"/>
        <v>12.28</v>
      </c>
      <c r="N13" s="3">
        <v>4.1736111111111113E-2</v>
      </c>
      <c r="O13" s="4">
        <f t="shared" si="4"/>
        <v>3.398706116539993E-3</v>
      </c>
      <c r="P13" s="5">
        <f t="shared" si="5"/>
        <v>1.1132945001003751</v>
      </c>
      <c r="R13" s="2" t="s">
        <v>15</v>
      </c>
      <c r="S13" s="2">
        <v>8760</v>
      </c>
      <c r="T13" s="2">
        <v>275</v>
      </c>
      <c r="U13" s="2">
        <f t="shared" si="6"/>
        <v>11.51</v>
      </c>
      <c r="V13" s="3">
        <v>4.8622685185185179E-2</v>
      </c>
      <c r="W13" s="4">
        <f t="shared" si="7"/>
        <v>4.2243862020143507E-3</v>
      </c>
      <c r="X13" s="5">
        <f t="shared" si="8"/>
        <v>1.1637443177088032</v>
      </c>
      <c r="Z13" s="2" t="s">
        <v>15</v>
      </c>
      <c r="AA13" s="2">
        <v>6200</v>
      </c>
      <c r="AB13" s="2">
        <v>100</v>
      </c>
      <c r="AC13" s="2">
        <f t="shared" si="9"/>
        <v>7.2</v>
      </c>
      <c r="AD13" s="3">
        <v>2.3796296296296298E-2</v>
      </c>
      <c r="AE13" s="4">
        <f t="shared" si="10"/>
        <v>3.3050411522633745E-3</v>
      </c>
      <c r="AF13" s="5">
        <f t="shared" si="11"/>
        <v>1.1024785510009532</v>
      </c>
      <c r="AH13" s="2" t="s">
        <v>15</v>
      </c>
      <c r="AI13" s="2">
        <v>7860</v>
      </c>
      <c r="AJ13" s="2">
        <v>340</v>
      </c>
      <c r="AK13" s="2">
        <f t="shared" si="12"/>
        <v>11.26</v>
      </c>
      <c r="AL13" s="3">
        <v>5.4016203703703712E-2</v>
      </c>
      <c r="AM13" s="4">
        <f t="shared" si="13"/>
        <v>4.797176172620223E-3</v>
      </c>
      <c r="AN13" s="5">
        <f t="shared" si="14"/>
        <v>1.2560750437890933</v>
      </c>
      <c r="AP13" s="2" t="s">
        <v>15</v>
      </c>
      <c r="AQ13" s="2">
        <v>8000</v>
      </c>
      <c r="AR13" s="2">
        <v>290</v>
      </c>
      <c r="AS13" s="2">
        <f t="shared" si="15"/>
        <v>10.9</v>
      </c>
      <c r="AT13" s="3">
        <v>3.5115740740740746E-2</v>
      </c>
      <c r="AU13" s="4">
        <f t="shared" si="16"/>
        <v>3.2216275908936464E-3</v>
      </c>
      <c r="AV13" s="5">
        <f t="shared" si="17"/>
        <v>1.0661438029263435</v>
      </c>
    </row>
    <row r="14" spans="2:48" x14ac:dyDescent="0.3">
      <c r="B14" s="2" t="s">
        <v>34</v>
      </c>
      <c r="C14" s="2">
        <v>7120</v>
      </c>
      <c r="D14" s="2">
        <v>200</v>
      </c>
      <c r="E14" s="2">
        <f t="shared" si="0"/>
        <v>9.1199999999999992</v>
      </c>
      <c r="F14" s="3">
        <v>3.8854166666666669E-2</v>
      </c>
      <c r="G14" s="4">
        <f t="shared" si="1"/>
        <v>4.2603252923976613E-3</v>
      </c>
      <c r="H14" s="5">
        <f t="shared" si="2"/>
        <v>1.2064881833317918</v>
      </c>
      <c r="J14" s="2" t="s">
        <v>34</v>
      </c>
      <c r="K14" s="2">
        <v>8840</v>
      </c>
      <c r="L14" s="2">
        <v>265</v>
      </c>
      <c r="M14" s="2">
        <f t="shared" si="3"/>
        <v>11.49</v>
      </c>
      <c r="N14" s="3">
        <v>4.5150462962962962E-2</v>
      </c>
      <c r="O14" s="4">
        <f t="shared" si="4"/>
        <v>3.9295442091351572E-3</v>
      </c>
      <c r="P14" s="5">
        <f t="shared" si="5"/>
        <v>1.2871780630403824</v>
      </c>
      <c r="R14" s="2" t="s">
        <v>34</v>
      </c>
      <c r="S14" s="2">
        <v>8440</v>
      </c>
      <c r="T14" s="2">
        <v>270</v>
      </c>
      <c r="U14" s="2">
        <f t="shared" si="6"/>
        <v>11.14</v>
      </c>
      <c r="V14" s="3">
        <v>5.2604166666666667E-2</v>
      </c>
      <c r="W14" s="4">
        <f t="shared" si="7"/>
        <v>4.7220975463794137E-3</v>
      </c>
      <c r="X14" s="5">
        <f t="shared" si="8"/>
        <v>1.3008550649666797</v>
      </c>
      <c r="Z14" s="2" t="s">
        <v>34</v>
      </c>
      <c r="AA14" s="2">
        <v>6000</v>
      </c>
      <c r="AB14" s="2">
        <v>100</v>
      </c>
      <c r="AC14" s="2">
        <f t="shared" si="9"/>
        <v>7</v>
      </c>
      <c r="AD14" s="3">
        <v>2.7245370370370368E-2</v>
      </c>
      <c r="AE14" s="4">
        <f t="shared" si="10"/>
        <v>3.8921957671957668E-3</v>
      </c>
      <c r="AF14" s="5">
        <f t="shared" si="11"/>
        <v>1.2983385537246352</v>
      </c>
      <c r="AH14" s="2" t="s">
        <v>34</v>
      </c>
      <c r="AI14" s="2">
        <v>7520</v>
      </c>
      <c r="AJ14" s="2">
        <v>305</v>
      </c>
      <c r="AK14" s="2">
        <f t="shared" si="12"/>
        <v>10.57</v>
      </c>
      <c r="AL14" s="3">
        <v>5.6423611111111112E-2</v>
      </c>
      <c r="AM14" s="4">
        <f t="shared" si="13"/>
        <v>5.3380899821297168E-3</v>
      </c>
      <c r="AN14" s="5">
        <f t="shared" si="14"/>
        <v>1.3977059350712573</v>
      </c>
      <c r="AP14" s="2" t="s">
        <v>34</v>
      </c>
      <c r="AQ14" s="2">
        <v>7600</v>
      </c>
      <c r="AR14" s="2">
        <v>295</v>
      </c>
      <c r="AS14" s="2">
        <f t="shared" si="15"/>
        <v>10.55</v>
      </c>
      <c r="AT14" s="3">
        <v>4.0856481481481487E-2</v>
      </c>
      <c r="AU14" s="4">
        <f t="shared" si="16"/>
        <v>3.8726522731262068E-3</v>
      </c>
      <c r="AV14" s="5">
        <f t="shared" si="17"/>
        <v>1.2815895398812482</v>
      </c>
    </row>
    <row r="15" spans="2:48" x14ac:dyDescent="0.3">
      <c r="B15" s="2" t="s">
        <v>35</v>
      </c>
      <c r="C15" s="2">
        <v>9320</v>
      </c>
      <c r="D15" s="2">
        <v>280</v>
      </c>
      <c r="E15" s="2">
        <f t="shared" si="0"/>
        <v>12.12</v>
      </c>
      <c r="F15" s="3">
        <v>4.4409722222222225E-2</v>
      </c>
      <c r="G15" s="4">
        <f t="shared" si="1"/>
        <v>3.664168500183352E-3</v>
      </c>
      <c r="H15" s="5">
        <f t="shared" si="2"/>
        <v>1.0376616088673893</v>
      </c>
      <c r="J15" s="2" t="s">
        <v>35</v>
      </c>
      <c r="K15" s="2">
        <v>10900</v>
      </c>
      <c r="L15" s="2">
        <v>410</v>
      </c>
      <c r="M15" s="2">
        <f t="shared" si="3"/>
        <v>15</v>
      </c>
      <c r="N15" s="3">
        <v>4.9097222222222216E-2</v>
      </c>
      <c r="O15" s="4">
        <f t="shared" si="4"/>
        <v>3.2731481481481479E-3</v>
      </c>
      <c r="P15" s="5">
        <f t="shared" si="5"/>
        <v>1.0721662027833001</v>
      </c>
      <c r="R15" s="2" t="s">
        <v>35</v>
      </c>
      <c r="S15" s="2">
        <v>11010</v>
      </c>
      <c r="T15" s="2">
        <v>325</v>
      </c>
      <c r="U15" s="2">
        <f t="shared" si="6"/>
        <v>14.26</v>
      </c>
      <c r="V15" s="3">
        <v>5.3113425925925932E-2</v>
      </c>
      <c r="W15" s="4">
        <f t="shared" si="7"/>
        <v>3.7246441743286067E-3</v>
      </c>
      <c r="X15" s="5">
        <f t="shared" si="8"/>
        <v>1.0260741528071555</v>
      </c>
      <c r="Z15" s="2" t="s">
        <v>35</v>
      </c>
      <c r="AA15" s="2">
        <v>6400</v>
      </c>
      <c r="AB15" s="2">
        <v>100</v>
      </c>
      <c r="AC15" s="2">
        <f t="shared" si="9"/>
        <v>7.4</v>
      </c>
      <c r="AD15" s="3">
        <v>2.297453703703704E-2</v>
      </c>
      <c r="AE15" s="4">
        <f t="shared" si="10"/>
        <v>3.1046671671671675E-3</v>
      </c>
      <c r="AF15" s="5">
        <f t="shared" si="11"/>
        <v>1.0356388323499857</v>
      </c>
      <c r="AH15" s="2" t="s">
        <v>35</v>
      </c>
      <c r="AI15" s="2">
        <v>9250</v>
      </c>
      <c r="AJ15" s="2">
        <v>380</v>
      </c>
      <c r="AK15" s="2">
        <f t="shared" si="12"/>
        <v>13.05</v>
      </c>
      <c r="AL15" s="3">
        <v>5.3136574074074072E-2</v>
      </c>
      <c r="AM15" s="4">
        <f t="shared" si="13"/>
        <v>4.0717681282815381E-3</v>
      </c>
      <c r="AN15" s="5">
        <f t="shared" si="14"/>
        <v>1.066136857599864</v>
      </c>
      <c r="AP15" s="2" t="s">
        <v>35</v>
      </c>
      <c r="AQ15" s="2">
        <v>12400</v>
      </c>
      <c r="AR15" s="2">
        <v>460</v>
      </c>
      <c r="AS15" s="2">
        <f t="shared" si="15"/>
        <v>17</v>
      </c>
      <c r="AT15" s="3">
        <v>5.9027777777777783E-2</v>
      </c>
      <c r="AU15" s="4">
        <f t="shared" si="16"/>
        <v>3.4722222222222225E-3</v>
      </c>
      <c r="AV15" s="5">
        <f t="shared" si="17"/>
        <v>1.1490739075705811</v>
      </c>
    </row>
    <row r="16" spans="2:48" x14ac:dyDescent="0.3">
      <c r="B16" s="2" t="s">
        <v>36</v>
      </c>
      <c r="C16" s="2">
        <v>8250</v>
      </c>
      <c r="D16" s="2">
        <v>255</v>
      </c>
      <c r="E16" s="2">
        <f t="shared" si="0"/>
        <v>10.8</v>
      </c>
      <c r="F16" s="3">
        <v>4.6412037037037036E-2</v>
      </c>
      <c r="G16" s="4">
        <f t="shared" si="1"/>
        <v>4.2974108367626884E-3</v>
      </c>
      <c r="H16" s="5">
        <f t="shared" si="2"/>
        <v>1.21699049664779</v>
      </c>
      <c r="J16" s="2" t="s">
        <v>36</v>
      </c>
      <c r="K16" s="2">
        <v>9710</v>
      </c>
      <c r="L16" s="2">
        <v>380</v>
      </c>
      <c r="M16" s="2">
        <f t="shared" si="3"/>
        <v>13.51</v>
      </c>
      <c r="N16" s="3">
        <v>5.3692129629629631E-2</v>
      </c>
      <c r="O16" s="4">
        <f t="shared" si="4"/>
        <v>3.9742508978260274E-3</v>
      </c>
      <c r="P16" s="5">
        <f t="shared" si="5"/>
        <v>1.3018223744137691</v>
      </c>
      <c r="R16" s="2" t="s">
        <v>36</v>
      </c>
      <c r="S16" s="2">
        <v>9390</v>
      </c>
      <c r="T16" s="2">
        <v>285</v>
      </c>
      <c r="U16" s="2">
        <f t="shared" si="6"/>
        <v>12.24</v>
      </c>
      <c r="V16" s="3">
        <v>6.0092592592592593E-2</v>
      </c>
      <c r="W16" s="4">
        <f t="shared" si="7"/>
        <v>4.9095255386105057E-3</v>
      </c>
      <c r="X16" s="5">
        <f t="shared" si="8"/>
        <v>1.3524881899954699</v>
      </c>
      <c r="Z16" s="2" t="s">
        <v>36</v>
      </c>
      <c r="AA16" s="2">
        <v>6400</v>
      </c>
      <c r="AB16" s="2">
        <v>100</v>
      </c>
      <c r="AC16" s="2">
        <f t="shared" si="9"/>
        <v>7.4</v>
      </c>
      <c r="AD16" s="3">
        <v>2.8356481481481483E-2</v>
      </c>
      <c r="AE16" s="4">
        <f t="shared" si="10"/>
        <v>3.8319569569569569E-3</v>
      </c>
      <c r="AF16" s="5">
        <f t="shared" si="11"/>
        <v>1.2782444026485968</v>
      </c>
      <c r="AH16" s="2" t="s">
        <v>36</v>
      </c>
      <c r="AI16" s="2">
        <v>8400</v>
      </c>
      <c r="AJ16" s="2">
        <v>330</v>
      </c>
      <c r="AK16" s="2">
        <f t="shared" si="12"/>
        <v>11.7</v>
      </c>
      <c r="AL16" s="3">
        <v>5.1134259259259261E-2</v>
      </c>
      <c r="AM16" s="4">
        <f t="shared" si="13"/>
        <v>4.3704495093383989E-3</v>
      </c>
      <c r="AN16" s="5">
        <f t="shared" si="14"/>
        <v>1.1443424967696816</v>
      </c>
      <c r="AP16" s="2" t="s">
        <v>36</v>
      </c>
      <c r="AQ16" s="2">
        <v>8500</v>
      </c>
      <c r="AR16" s="2">
        <v>320</v>
      </c>
      <c r="AS16" s="2">
        <f t="shared" si="15"/>
        <v>11.7</v>
      </c>
      <c r="AT16" s="3">
        <v>4.5937499999999999E-2</v>
      </c>
      <c r="AU16" s="4">
        <f t="shared" si="16"/>
        <v>3.9262820512820512E-3</v>
      </c>
      <c r="AV16" s="5">
        <f t="shared" si="17"/>
        <v>1.2993374185605799</v>
      </c>
    </row>
    <row r="17" spans="2:48" x14ac:dyDescent="0.3">
      <c r="B17" s="2" t="s">
        <v>37</v>
      </c>
      <c r="C17" s="2">
        <v>11420</v>
      </c>
      <c r="D17" s="2">
        <v>350</v>
      </c>
      <c r="E17" s="2">
        <f t="shared" si="0"/>
        <v>14.92</v>
      </c>
      <c r="F17" s="3">
        <v>5.2685185185185189E-2</v>
      </c>
      <c r="G17" s="4">
        <f t="shared" si="1"/>
        <v>3.5311786317148248E-3</v>
      </c>
      <c r="H17" s="5">
        <f t="shared" si="2"/>
        <v>1</v>
      </c>
      <c r="J17" s="2" t="s">
        <v>37</v>
      </c>
      <c r="K17" s="2">
        <v>13970</v>
      </c>
      <c r="L17" s="2">
        <v>510</v>
      </c>
      <c r="M17" s="2">
        <f t="shared" si="3"/>
        <v>19.07</v>
      </c>
      <c r="N17" s="3">
        <v>5.8217592592592592E-2</v>
      </c>
      <c r="O17" s="4">
        <f t="shared" si="4"/>
        <v>3.0528365281904872E-3</v>
      </c>
      <c r="P17" s="5">
        <f t="shared" si="5"/>
        <v>1</v>
      </c>
      <c r="R17" s="2" t="s">
        <v>37</v>
      </c>
      <c r="S17" s="2">
        <v>15200</v>
      </c>
      <c r="T17" s="2">
        <v>380</v>
      </c>
      <c r="U17" s="2">
        <f t="shared" si="6"/>
        <v>19</v>
      </c>
      <c r="V17" s="3">
        <v>6.896990740740741E-2</v>
      </c>
      <c r="W17" s="4">
        <f t="shared" si="7"/>
        <v>3.6299951267056534E-3</v>
      </c>
      <c r="X17" s="5">
        <f t="shared" si="8"/>
        <v>1</v>
      </c>
      <c r="Z17" s="2" t="s">
        <v>37</v>
      </c>
      <c r="AA17" s="2">
        <v>6900</v>
      </c>
      <c r="AB17" s="2">
        <v>120</v>
      </c>
      <c r="AC17" s="2">
        <f t="shared" si="9"/>
        <v>8.1</v>
      </c>
      <c r="AD17" s="3">
        <v>2.4282407407407409E-2</v>
      </c>
      <c r="AE17" s="4">
        <f t="shared" si="10"/>
        <v>2.9978280749885693E-3</v>
      </c>
      <c r="AF17" s="5">
        <f t="shared" si="11"/>
        <v>1</v>
      </c>
      <c r="AH17" s="2" t="s">
        <v>37</v>
      </c>
      <c r="AI17" s="2">
        <v>12480</v>
      </c>
      <c r="AJ17" s="2">
        <v>500</v>
      </c>
      <c r="AK17" s="2">
        <f t="shared" si="12"/>
        <v>17.48</v>
      </c>
      <c r="AL17" s="3">
        <v>6.6759259259259254E-2</v>
      </c>
      <c r="AM17" s="4">
        <f t="shared" si="13"/>
        <v>3.8191795914908041E-3</v>
      </c>
      <c r="AN17" s="5">
        <f t="shared" si="14"/>
        <v>1</v>
      </c>
      <c r="AP17" s="2" t="s">
        <v>37</v>
      </c>
      <c r="AQ17" s="2">
        <v>15700</v>
      </c>
      <c r="AR17" s="2">
        <v>560</v>
      </c>
      <c r="AS17" s="2">
        <f t="shared" si="15"/>
        <v>21.3</v>
      </c>
      <c r="AT17" s="3">
        <v>6.4363425925925921E-2</v>
      </c>
      <c r="AU17" s="4">
        <f t="shared" si="16"/>
        <v>3.0217570857242215E-3</v>
      </c>
      <c r="AV17" s="5">
        <f t="shared" si="17"/>
        <v>1</v>
      </c>
    </row>
    <row r="18" spans="2:48" x14ac:dyDescent="0.3">
      <c r="B18" s="2" t="s">
        <v>17</v>
      </c>
      <c r="C18" s="2">
        <v>5230</v>
      </c>
      <c r="D18" s="2">
        <v>150</v>
      </c>
      <c r="E18" s="2">
        <f t="shared" si="0"/>
        <v>6.73</v>
      </c>
      <c r="F18" s="3">
        <v>4.0358796296296295E-2</v>
      </c>
      <c r="G18" s="4">
        <f t="shared" si="1"/>
        <v>5.9968493753783493E-3</v>
      </c>
      <c r="H18" s="5">
        <f t="shared" si="2"/>
        <v>1.6982571545711171</v>
      </c>
      <c r="J18" s="2" t="s">
        <v>17</v>
      </c>
      <c r="K18" s="2">
        <v>6170</v>
      </c>
      <c r="L18" s="2">
        <v>160</v>
      </c>
      <c r="M18" s="2">
        <f t="shared" si="3"/>
        <v>7.77</v>
      </c>
      <c r="N18" s="3">
        <v>4.1979166666666672E-2</v>
      </c>
      <c r="O18" s="4">
        <f t="shared" si="4"/>
        <v>5.4027241527241539E-3</v>
      </c>
      <c r="P18" s="5">
        <f t="shared" si="5"/>
        <v>1.7697390943911824</v>
      </c>
      <c r="R18" s="2" t="s">
        <v>17</v>
      </c>
      <c r="S18" s="2">
        <v>6270</v>
      </c>
      <c r="T18" s="2">
        <v>200</v>
      </c>
      <c r="U18" s="2">
        <f t="shared" si="6"/>
        <v>8.27</v>
      </c>
      <c r="V18" s="3">
        <v>4.8715277777777781E-2</v>
      </c>
      <c r="W18" s="4">
        <f t="shared" si="7"/>
        <v>5.8906019078328641E-3</v>
      </c>
      <c r="X18" s="5">
        <f t="shared" si="8"/>
        <v>1.6227575250710571</v>
      </c>
      <c r="Z18" s="2" t="s">
        <v>17</v>
      </c>
      <c r="AA18" s="2">
        <v>4700</v>
      </c>
      <c r="AB18" s="2">
        <v>100</v>
      </c>
      <c r="AC18" s="2">
        <f t="shared" si="9"/>
        <v>5.7</v>
      </c>
      <c r="AD18" s="3">
        <v>2.75E-2</v>
      </c>
      <c r="AE18" s="4">
        <f t="shared" si="10"/>
        <v>4.8245614035087722E-3</v>
      </c>
      <c r="AF18" s="5">
        <f t="shared" si="11"/>
        <v>1.6093522653153378</v>
      </c>
      <c r="AH18" s="2" t="s">
        <v>17</v>
      </c>
      <c r="AI18" s="2">
        <v>5390</v>
      </c>
      <c r="AJ18" s="2">
        <v>220</v>
      </c>
      <c r="AK18" s="2">
        <f t="shared" si="12"/>
        <v>7.59</v>
      </c>
      <c r="AL18" s="3">
        <v>4.238425925925926E-2</v>
      </c>
      <c r="AM18" s="4">
        <f t="shared" si="13"/>
        <v>5.5842238813253306E-3</v>
      </c>
      <c r="AN18" s="5">
        <f t="shared" si="14"/>
        <v>1.4621527339973943</v>
      </c>
      <c r="AP18" s="2" t="s">
        <v>17</v>
      </c>
      <c r="AQ18" s="2">
        <v>7300</v>
      </c>
      <c r="AR18" s="2">
        <v>270</v>
      </c>
      <c r="AS18" s="2">
        <f t="shared" si="15"/>
        <v>10</v>
      </c>
      <c r="AT18" s="3">
        <v>4.5694444444444447E-2</v>
      </c>
      <c r="AU18" s="4">
        <f t="shared" si="16"/>
        <v>4.5694444444444446E-3</v>
      </c>
      <c r="AV18" s="5">
        <f t="shared" si="17"/>
        <v>1.5121812623628845</v>
      </c>
    </row>
    <row r="19" spans="2:48" x14ac:dyDescent="0.3">
      <c r="B19" s="2" t="s">
        <v>18</v>
      </c>
      <c r="C19" s="2">
        <v>8250</v>
      </c>
      <c r="D19" s="2">
        <v>255</v>
      </c>
      <c r="E19" s="2">
        <f t="shared" si="0"/>
        <v>10.8</v>
      </c>
      <c r="F19" s="3">
        <v>4.3402777777777783E-2</v>
      </c>
      <c r="G19" s="4">
        <f t="shared" si="1"/>
        <v>4.018775720164609E-3</v>
      </c>
      <c r="H19" s="5">
        <f t="shared" si="2"/>
        <v>1.1380833821519234</v>
      </c>
      <c r="J19" s="2" t="s">
        <v>18</v>
      </c>
      <c r="K19" s="2">
        <v>9710</v>
      </c>
      <c r="L19" s="2">
        <v>380</v>
      </c>
      <c r="M19" s="2">
        <f t="shared" si="3"/>
        <v>13.51</v>
      </c>
      <c r="N19" s="3">
        <v>4.8958333333333333E-2</v>
      </c>
      <c r="O19" s="4">
        <f t="shared" si="4"/>
        <v>3.6238588699728596E-3</v>
      </c>
      <c r="P19" s="5">
        <f t="shared" si="5"/>
        <v>1.1870464849687956</v>
      </c>
      <c r="R19" s="2" t="s">
        <v>18</v>
      </c>
      <c r="S19" s="2">
        <v>9390</v>
      </c>
      <c r="T19" s="2">
        <v>285</v>
      </c>
      <c r="U19" s="2">
        <f t="shared" si="6"/>
        <v>12.24</v>
      </c>
      <c r="V19" s="3">
        <v>4.4247685185185182E-2</v>
      </c>
      <c r="W19" s="4">
        <f t="shared" si="7"/>
        <v>3.6150069595739529E-3</v>
      </c>
      <c r="X19" s="5">
        <f t="shared" si="8"/>
        <v>0.99587102279520057</v>
      </c>
      <c r="Z19" s="2" t="s">
        <v>18</v>
      </c>
      <c r="AA19" s="2">
        <v>6400</v>
      </c>
      <c r="AB19" s="2">
        <v>100</v>
      </c>
      <c r="AC19" s="2">
        <f t="shared" si="9"/>
        <v>7.4</v>
      </c>
      <c r="AD19" s="3">
        <v>2.6180555555555558E-2</v>
      </c>
      <c r="AE19" s="4">
        <f t="shared" si="10"/>
        <v>3.5379129129129131E-3</v>
      </c>
      <c r="AF19" s="5">
        <f t="shared" si="11"/>
        <v>1.1801587097106638</v>
      </c>
      <c r="AH19" s="2" t="s">
        <v>18</v>
      </c>
      <c r="AI19" s="2">
        <v>8680</v>
      </c>
      <c r="AJ19" s="2">
        <v>340</v>
      </c>
      <c r="AK19" s="2">
        <f t="shared" si="12"/>
        <v>12.08</v>
      </c>
      <c r="AL19" s="3">
        <v>5.230324074074074E-2</v>
      </c>
      <c r="AM19" s="4">
        <f t="shared" si="13"/>
        <v>4.3297384719156243E-3</v>
      </c>
      <c r="AN19" s="5">
        <f t="shared" si="14"/>
        <v>1.1336828677976689</v>
      </c>
      <c r="AP19" s="2" t="s">
        <v>18</v>
      </c>
      <c r="AQ19" s="2">
        <v>8500</v>
      </c>
      <c r="AR19" s="2">
        <v>320</v>
      </c>
      <c r="AS19" s="2">
        <f t="shared" si="15"/>
        <v>11.7</v>
      </c>
      <c r="AT19" s="3">
        <v>4.0046296296296295E-2</v>
      </c>
      <c r="AU19" s="4">
        <f t="shared" si="16"/>
        <v>3.4227603672048116E-3</v>
      </c>
      <c r="AV19" s="5">
        <f t="shared" si="17"/>
        <v>1.1327053333886639</v>
      </c>
    </row>
    <row r="20" spans="2:48" x14ac:dyDescent="0.3">
      <c r="B20" s="2" t="s">
        <v>19</v>
      </c>
      <c r="C20" s="2">
        <v>4580</v>
      </c>
      <c r="D20" s="2">
        <v>150</v>
      </c>
      <c r="E20" s="2">
        <f t="shared" si="0"/>
        <v>6.08</v>
      </c>
      <c r="F20" s="3">
        <v>3.0601851851851852E-2</v>
      </c>
      <c r="G20" s="4">
        <f t="shared" si="1"/>
        <v>5.0331993177387914E-3</v>
      </c>
      <c r="H20" s="5">
        <f t="shared" si="2"/>
        <v>1.4253595874572194</v>
      </c>
      <c r="J20" s="2" t="s">
        <v>19</v>
      </c>
      <c r="K20" s="2">
        <v>5520</v>
      </c>
      <c r="L20" s="2">
        <v>160</v>
      </c>
      <c r="M20" s="2">
        <f t="shared" si="3"/>
        <v>7.12</v>
      </c>
      <c r="N20" s="3">
        <v>3.6608796296296299E-2</v>
      </c>
      <c r="O20" s="4">
        <f t="shared" si="4"/>
        <v>5.1416848730753226E-3</v>
      </c>
      <c r="P20" s="5">
        <f t="shared" si="5"/>
        <v>1.6842319677440973</v>
      </c>
      <c r="R20" s="2" t="s">
        <v>19</v>
      </c>
      <c r="S20" s="2">
        <v>5970</v>
      </c>
      <c r="T20" s="2">
        <v>215</v>
      </c>
      <c r="U20" s="2">
        <f t="shared" si="6"/>
        <v>8.1199999999999992</v>
      </c>
      <c r="V20" s="3">
        <v>4.3599537037037034E-2</v>
      </c>
      <c r="W20" s="4">
        <f t="shared" si="7"/>
        <v>5.369401112935596E-3</v>
      </c>
      <c r="X20" s="5">
        <f t="shared" si="8"/>
        <v>1.4791758461142932</v>
      </c>
      <c r="Z20" s="2" t="s">
        <v>19</v>
      </c>
      <c r="AA20" s="2">
        <v>4700</v>
      </c>
      <c r="AB20" s="2">
        <v>100</v>
      </c>
      <c r="AC20" s="2">
        <f t="shared" si="9"/>
        <v>5.7</v>
      </c>
      <c r="AD20" s="3">
        <v>2.7407407407407408E-2</v>
      </c>
      <c r="AE20" s="4">
        <f t="shared" si="10"/>
        <v>4.808317089018843E-3</v>
      </c>
      <c r="AF20" s="5">
        <f t="shared" si="11"/>
        <v>1.6039335708193263</v>
      </c>
      <c r="AH20" s="2" t="s">
        <v>19</v>
      </c>
      <c r="AI20" s="2">
        <v>5110</v>
      </c>
      <c r="AJ20" s="2">
        <v>210</v>
      </c>
      <c r="AK20" s="2">
        <f t="shared" si="12"/>
        <v>7.21</v>
      </c>
      <c r="AL20" s="3">
        <v>6.1701388888888896E-2</v>
      </c>
      <c r="AM20" s="4">
        <f t="shared" si="13"/>
        <v>8.5577515795962414E-3</v>
      </c>
      <c r="AN20" s="5">
        <f t="shared" si="14"/>
        <v>2.2407303386997182</v>
      </c>
      <c r="AP20" s="2" t="s">
        <v>19</v>
      </c>
      <c r="AQ20" s="2">
        <v>6400</v>
      </c>
      <c r="AR20" s="2">
        <v>205</v>
      </c>
      <c r="AS20" s="2">
        <f t="shared" si="15"/>
        <v>8.4499999999999993</v>
      </c>
      <c r="AT20" s="3">
        <v>5.482638888888889E-2</v>
      </c>
      <c r="AU20" s="4">
        <f t="shared" si="16"/>
        <v>6.4883300460223539E-3</v>
      </c>
      <c r="AV20" s="5">
        <f t="shared" si="17"/>
        <v>2.1472043787620678</v>
      </c>
    </row>
    <row r="21" spans="2:48" x14ac:dyDescent="0.3">
      <c r="B21" s="2" t="s">
        <v>20</v>
      </c>
      <c r="C21" s="2">
        <v>7730</v>
      </c>
      <c r="D21" s="2">
        <v>215</v>
      </c>
      <c r="E21" s="2">
        <f t="shared" si="0"/>
        <v>9.8800000000000008</v>
      </c>
      <c r="F21" s="3">
        <v>3.9027777777777779E-2</v>
      </c>
      <c r="G21" s="4">
        <f t="shared" si="1"/>
        <v>3.9501799370220423E-3</v>
      </c>
      <c r="H21" s="5">
        <f t="shared" si="2"/>
        <v>1.1186576350298485</v>
      </c>
      <c r="J21" s="2" t="s">
        <v>20</v>
      </c>
      <c r="K21" s="2">
        <v>9030</v>
      </c>
      <c r="L21" s="2">
        <v>325</v>
      </c>
      <c r="M21" s="2">
        <f t="shared" si="3"/>
        <v>12.28</v>
      </c>
      <c r="N21" s="3">
        <v>4.341435185185185E-2</v>
      </c>
      <c r="O21" s="4">
        <f t="shared" si="4"/>
        <v>3.5353706719749066E-3</v>
      </c>
      <c r="P21" s="5">
        <f t="shared" si="5"/>
        <v>1.1580609178803403</v>
      </c>
      <c r="R21" s="2" t="s">
        <v>20</v>
      </c>
      <c r="S21" s="2">
        <v>8760</v>
      </c>
      <c r="T21" s="2">
        <v>275</v>
      </c>
      <c r="U21" s="2">
        <f t="shared" si="6"/>
        <v>11.51</v>
      </c>
      <c r="V21" s="3">
        <v>4.809027777777778E-2</v>
      </c>
      <c r="W21" s="4">
        <f t="shared" si="7"/>
        <v>4.1781301283907715E-3</v>
      </c>
      <c r="X21" s="5">
        <f t="shared" si="8"/>
        <v>1.1510015805951148</v>
      </c>
      <c r="Z21" s="2" t="s">
        <v>20</v>
      </c>
      <c r="AA21" s="2">
        <v>6200</v>
      </c>
      <c r="AB21" s="2">
        <v>100</v>
      </c>
      <c r="AC21" s="2">
        <f t="shared" si="9"/>
        <v>7.2</v>
      </c>
      <c r="AD21" s="3">
        <v>2.4444444444444446E-2</v>
      </c>
      <c r="AE21" s="4">
        <f t="shared" si="10"/>
        <v>3.3950617283950617E-3</v>
      </c>
      <c r="AF21" s="5">
        <f t="shared" si="11"/>
        <v>1.1325071496663488</v>
      </c>
      <c r="AH21" s="2" t="s">
        <v>20</v>
      </c>
      <c r="AI21" s="2">
        <v>7860</v>
      </c>
      <c r="AJ21" s="2">
        <v>340</v>
      </c>
      <c r="AK21" s="2">
        <f t="shared" si="12"/>
        <v>11.26</v>
      </c>
      <c r="AL21" s="3">
        <v>5.67824074074074E-2</v>
      </c>
      <c r="AM21" s="4">
        <f t="shared" si="13"/>
        <v>5.0428425761463056E-3</v>
      </c>
      <c r="AN21" s="5">
        <f t="shared" si="14"/>
        <v>1.3203994353608934</v>
      </c>
      <c r="AP21" s="2" t="s">
        <v>20</v>
      </c>
      <c r="AQ21" s="2">
        <v>8000</v>
      </c>
      <c r="AR21" s="2">
        <v>290</v>
      </c>
      <c r="AS21" s="2">
        <f t="shared" si="15"/>
        <v>10.9</v>
      </c>
      <c r="AT21" s="3">
        <v>3.7511574074074072E-2</v>
      </c>
      <c r="AU21" s="4">
        <f t="shared" si="16"/>
        <v>3.4414288141352361E-3</v>
      </c>
      <c r="AV21" s="5">
        <f t="shared" si="17"/>
        <v>1.1388833438642976</v>
      </c>
    </row>
    <row r="22" spans="2:48" x14ac:dyDescent="0.3">
      <c r="B22" s="2" t="s">
        <v>21</v>
      </c>
      <c r="C22" s="2">
        <v>4580</v>
      </c>
      <c r="D22" s="2">
        <v>150</v>
      </c>
      <c r="E22" s="2">
        <f t="shared" si="0"/>
        <v>6.08</v>
      </c>
      <c r="F22" s="3">
        <v>3.6435185185185189E-2</v>
      </c>
      <c r="G22" s="4">
        <f t="shared" si="1"/>
        <v>5.9926291423001952E-3</v>
      </c>
      <c r="H22" s="5">
        <f t="shared" si="2"/>
        <v>1.6970620201646471</v>
      </c>
      <c r="J22" s="2" t="s">
        <v>21</v>
      </c>
      <c r="K22" s="2">
        <v>5520</v>
      </c>
      <c r="L22" s="2">
        <v>160</v>
      </c>
      <c r="M22" s="2">
        <f t="shared" si="3"/>
        <v>7.12</v>
      </c>
      <c r="N22" s="3">
        <v>3.3506944444444443E-2</v>
      </c>
      <c r="O22" s="4">
        <f t="shared" si="4"/>
        <v>4.7060315230961292E-3</v>
      </c>
      <c r="P22" s="5">
        <f t="shared" si="5"/>
        <v>1.5415275202716285</v>
      </c>
      <c r="R22" s="2" t="s">
        <v>21</v>
      </c>
      <c r="S22" s="2">
        <v>5970</v>
      </c>
      <c r="T22" s="2">
        <v>215</v>
      </c>
      <c r="U22" s="2">
        <f t="shared" si="6"/>
        <v>8.1199999999999992</v>
      </c>
      <c r="V22" s="3">
        <v>4.0682870370370376E-2</v>
      </c>
      <c r="W22" s="4">
        <f t="shared" si="7"/>
        <v>5.0102057106367467E-3</v>
      </c>
      <c r="X22" s="5">
        <f t="shared" si="8"/>
        <v>1.3802238118109218</v>
      </c>
      <c r="Z22" s="2" t="s">
        <v>21</v>
      </c>
      <c r="AA22" s="2">
        <v>4700</v>
      </c>
      <c r="AB22" s="2">
        <v>100</v>
      </c>
      <c r="AC22" s="2">
        <f t="shared" si="9"/>
        <v>5.7</v>
      </c>
      <c r="AD22" s="3">
        <v>2.5370370370370366E-2</v>
      </c>
      <c r="AE22" s="4">
        <f t="shared" si="10"/>
        <v>4.4509421702404149E-3</v>
      </c>
      <c r="AF22" s="5">
        <f t="shared" si="11"/>
        <v>1.4847222919070788</v>
      </c>
      <c r="AH22" s="2" t="s">
        <v>21</v>
      </c>
      <c r="AI22" s="2">
        <v>5110</v>
      </c>
      <c r="AJ22" s="2">
        <v>210</v>
      </c>
      <c r="AK22" s="2">
        <f t="shared" si="12"/>
        <v>7.21</v>
      </c>
      <c r="AL22" s="3">
        <v>3.7291666666666667E-2</v>
      </c>
      <c r="AM22" s="4">
        <f t="shared" si="13"/>
        <v>5.1722145168747111E-3</v>
      </c>
      <c r="AN22" s="5">
        <f t="shared" si="14"/>
        <v>1.3542737106153613</v>
      </c>
      <c r="AP22" s="2" t="s">
        <v>21</v>
      </c>
      <c r="AQ22" s="2">
        <v>6400</v>
      </c>
      <c r="AR22" s="2">
        <v>205</v>
      </c>
      <c r="AS22" s="2">
        <f t="shared" si="15"/>
        <v>8.4499999999999993</v>
      </c>
      <c r="AT22" s="3">
        <v>4.6828703703703706E-2</v>
      </c>
      <c r="AU22" s="4">
        <f t="shared" si="16"/>
        <v>5.5418584264738122E-3</v>
      </c>
      <c r="AV22" s="5">
        <f t="shared" si="17"/>
        <v>1.8339854161856297</v>
      </c>
    </row>
    <row r="23" spans="2:48" x14ac:dyDescent="0.3">
      <c r="B23" s="2" t="s">
        <v>22</v>
      </c>
      <c r="C23" s="2">
        <v>7120</v>
      </c>
      <c r="D23" s="2">
        <v>200</v>
      </c>
      <c r="E23" s="2">
        <f t="shared" si="0"/>
        <v>9.1199999999999992</v>
      </c>
      <c r="F23" s="3">
        <v>4.0787037037037038E-2</v>
      </c>
      <c r="G23" s="4">
        <f t="shared" si="1"/>
        <v>4.4722628330084472E-3</v>
      </c>
      <c r="H23" s="5">
        <f t="shared" si="2"/>
        <v>1.2665071069589615</v>
      </c>
      <c r="J23" s="2" t="s">
        <v>22</v>
      </c>
      <c r="K23" s="2">
        <v>8840</v>
      </c>
      <c r="L23" s="2">
        <v>265</v>
      </c>
      <c r="M23" s="2">
        <f t="shared" si="3"/>
        <v>11.49</v>
      </c>
      <c r="N23" s="3">
        <v>4.2372685185185187E-2</v>
      </c>
      <c r="O23" s="4">
        <f t="shared" si="4"/>
        <v>3.6877880927054124E-3</v>
      </c>
      <c r="P23" s="5">
        <f t="shared" si="5"/>
        <v>1.2079874106103157</v>
      </c>
      <c r="R23" s="2" t="s">
        <v>22</v>
      </c>
      <c r="S23" s="2">
        <v>8440</v>
      </c>
      <c r="T23" s="2">
        <v>270</v>
      </c>
      <c r="U23" s="2">
        <f t="shared" si="6"/>
        <v>11.14</v>
      </c>
      <c r="V23" s="3">
        <v>4.445601851851852E-2</v>
      </c>
      <c r="W23" s="4">
        <f t="shared" si="7"/>
        <v>3.9906659352350552E-3</v>
      </c>
      <c r="X23" s="5">
        <f t="shared" si="8"/>
        <v>1.0993584828464282</v>
      </c>
      <c r="Z23" s="2" t="s">
        <v>22</v>
      </c>
      <c r="AA23" s="2">
        <v>6000</v>
      </c>
      <c r="AB23" s="2">
        <v>100</v>
      </c>
      <c r="AC23" s="2">
        <f t="shared" si="9"/>
        <v>7</v>
      </c>
      <c r="AD23" s="3">
        <v>2.8055555555555556E-2</v>
      </c>
      <c r="AE23" s="4">
        <f t="shared" si="10"/>
        <v>4.0079365079365081E-3</v>
      </c>
      <c r="AF23" s="5">
        <f t="shared" si="11"/>
        <v>1.3369467520087157</v>
      </c>
      <c r="AH23" s="2" t="s">
        <v>22</v>
      </c>
      <c r="AI23" s="2">
        <v>7520</v>
      </c>
      <c r="AJ23" s="2">
        <v>305</v>
      </c>
      <c r="AK23" s="2">
        <f t="shared" si="12"/>
        <v>10.57</v>
      </c>
      <c r="AL23" s="3">
        <v>5.0983796296296291E-2</v>
      </c>
      <c r="AM23" s="4">
        <f t="shared" si="13"/>
        <v>4.8234433582115691E-3</v>
      </c>
      <c r="AN23" s="5">
        <f t="shared" si="14"/>
        <v>1.2629527474849001</v>
      </c>
      <c r="AP23" s="2" t="s">
        <v>22</v>
      </c>
      <c r="AQ23" s="2">
        <v>7600</v>
      </c>
      <c r="AR23" s="2">
        <v>295</v>
      </c>
      <c r="AS23" s="2">
        <f t="shared" si="15"/>
        <v>10.55</v>
      </c>
      <c r="AT23" s="3">
        <v>3.8946759259259257E-2</v>
      </c>
      <c r="AU23" s="4">
        <f t="shared" si="16"/>
        <v>3.6916359487449532E-3</v>
      </c>
      <c r="AV23" s="5">
        <f t="shared" si="17"/>
        <v>1.221685212946289</v>
      </c>
    </row>
    <row r="24" spans="2:48" x14ac:dyDescent="0.3">
      <c r="B24" s="2" t="s">
        <v>23</v>
      </c>
      <c r="C24" s="2">
        <v>3540</v>
      </c>
      <c r="D24" s="2">
        <v>125</v>
      </c>
      <c r="E24" s="2">
        <f t="shared" si="0"/>
        <v>4.79</v>
      </c>
      <c r="F24" s="3">
        <v>2.6851851851851849E-2</v>
      </c>
      <c r="G24" s="4">
        <f t="shared" si="1"/>
        <v>5.6058145828500727E-3</v>
      </c>
      <c r="H24" s="5">
        <f t="shared" si="2"/>
        <v>1.5875194000388915</v>
      </c>
      <c r="J24" s="2" t="s">
        <v>23</v>
      </c>
      <c r="K24" s="2">
        <v>4700</v>
      </c>
      <c r="L24" s="2">
        <v>140</v>
      </c>
      <c r="M24" s="2">
        <f t="shared" si="3"/>
        <v>6.1</v>
      </c>
      <c r="N24" s="3">
        <v>3.3020833333333333E-2</v>
      </c>
      <c r="O24" s="4">
        <f t="shared" si="4"/>
        <v>5.4132513661202183E-3</v>
      </c>
      <c r="P24" s="5">
        <f t="shared" si="5"/>
        <v>1.7731874327803669</v>
      </c>
      <c r="R24" s="2" t="s">
        <v>23</v>
      </c>
      <c r="S24" s="2">
        <v>5050</v>
      </c>
      <c r="T24" s="2">
        <v>180</v>
      </c>
      <c r="U24" s="2">
        <f t="shared" si="6"/>
        <v>6.85</v>
      </c>
      <c r="V24" s="3">
        <v>4.2870370370370371E-2</v>
      </c>
      <c r="W24" s="4">
        <f t="shared" si="7"/>
        <v>6.2584482292511491E-3</v>
      </c>
      <c r="X24" s="5">
        <f t="shared" si="8"/>
        <v>1.7240927358849951</v>
      </c>
      <c r="Z24" s="2" t="s">
        <v>23</v>
      </c>
      <c r="AA24" s="2">
        <v>2600</v>
      </c>
      <c r="AB24" s="2">
        <v>40</v>
      </c>
      <c r="AC24" s="2">
        <f t="shared" si="9"/>
        <v>3</v>
      </c>
      <c r="AD24" s="3">
        <v>1.8993055555555558E-2</v>
      </c>
      <c r="AE24" s="4">
        <f t="shared" si="10"/>
        <v>6.3310185185185197E-3</v>
      </c>
      <c r="AF24" s="5">
        <f t="shared" si="11"/>
        <v>2.1118684461391801</v>
      </c>
      <c r="AH24" s="2" t="s">
        <v>23</v>
      </c>
      <c r="AI24" s="2">
        <v>4190</v>
      </c>
      <c r="AJ24" s="2">
        <v>150</v>
      </c>
      <c r="AK24" s="2">
        <f t="shared" si="12"/>
        <v>5.69</v>
      </c>
      <c r="AL24" s="3">
        <v>3.9942129629629626E-2</v>
      </c>
      <c r="AM24" s="4">
        <f t="shared" si="13"/>
        <v>7.0197064375447493E-3</v>
      </c>
      <c r="AN24" s="5">
        <f t="shared" si="14"/>
        <v>1.8380142303820362</v>
      </c>
      <c r="AP24" s="2" t="s">
        <v>23</v>
      </c>
      <c r="AQ24" s="2">
        <v>4400</v>
      </c>
      <c r="AR24" s="2">
        <v>95</v>
      </c>
      <c r="AS24" s="2">
        <f t="shared" si="15"/>
        <v>5.35</v>
      </c>
      <c r="AT24" s="3">
        <v>3.5231481481481482E-2</v>
      </c>
      <c r="AU24" s="4">
        <f t="shared" si="16"/>
        <v>6.585323641398408E-3</v>
      </c>
      <c r="AV24" s="5">
        <f t="shared" si="17"/>
        <v>2.1793027879407156</v>
      </c>
    </row>
    <row r="25" spans="2:48" x14ac:dyDescent="0.3">
      <c r="B25" s="2" t="s">
        <v>24</v>
      </c>
      <c r="C25" s="2">
        <v>5530</v>
      </c>
      <c r="D25" s="2">
        <v>165</v>
      </c>
      <c r="E25" s="2">
        <f t="shared" si="0"/>
        <v>7.18</v>
      </c>
      <c r="F25" s="3">
        <v>3.515046296296296E-2</v>
      </c>
      <c r="G25" s="4">
        <f t="shared" si="1"/>
        <v>4.8956076550087692E-3</v>
      </c>
      <c r="H25" s="5">
        <f t="shared" si="2"/>
        <v>1.3863947892750317</v>
      </c>
      <c r="J25" s="2" t="s">
        <v>24</v>
      </c>
      <c r="K25" s="2">
        <v>6530</v>
      </c>
      <c r="L25" s="2">
        <v>230</v>
      </c>
      <c r="M25" s="2">
        <f t="shared" si="3"/>
        <v>8.83</v>
      </c>
      <c r="N25" s="3">
        <v>3.4641203703703702E-2</v>
      </c>
      <c r="O25" s="4">
        <f t="shared" si="4"/>
        <v>3.9231261272597625E-3</v>
      </c>
      <c r="P25" s="5">
        <f t="shared" si="5"/>
        <v>1.2850757290909132</v>
      </c>
      <c r="R25" s="2" t="s">
        <v>24</v>
      </c>
      <c r="S25" s="2">
        <v>6950</v>
      </c>
      <c r="T25" s="2">
        <v>225</v>
      </c>
      <c r="U25" s="2">
        <f t="shared" si="6"/>
        <v>9.1999999999999993</v>
      </c>
      <c r="V25" s="3">
        <v>4.2650462962962959E-2</v>
      </c>
      <c r="W25" s="4">
        <f t="shared" si="7"/>
        <v>4.6359198872785827E-3</v>
      </c>
      <c r="X25" s="5">
        <f t="shared" si="8"/>
        <v>1.277114631138869</v>
      </c>
      <c r="Z25" s="2" t="s">
        <v>24</v>
      </c>
      <c r="AA25" s="2">
        <v>4700</v>
      </c>
      <c r="AB25" s="2">
        <v>100</v>
      </c>
      <c r="AC25" s="2">
        <f t="shared" si="9"/>
        <v>5.7</v>
      </c>
      <c r="AD25" s="3">
        <v>2.3032407407407404E-2</v>
      </c>
      <c r="AE25" s="4">
        <f t="shared" si="10"/>
        <v>4.0407732293697195E-3</v>
      </c>
      <c r="AF25" s="5">
        <f t="shared" si="11"/>
        <v>1.3479002558827951</v>
      </c>
      <c r="AH25" s="2" t="s">
        <v>24</v>
      </c>
      <c r="AI25" s="2">
        <v>5860</v>
      </c>
      <c r="AJ25" s="2">
        <v>250</v>
      </c>
      <c r="AK25" s="2">
        <f t="shared" si="12"/>
        <v>8.36</v>
      </c>
      <c r="AL25" s="3">
        <v>4.3020833333333335E-2</v>
      </c>
      <c r="AM25" s="4">
        <f t="shared" si="13"/>
        <v>5.1460326953748012E-3</v>
      </c>
      <c r="AN25" s="5">
        <f t="shared" si="14"/>
        <v>1.3474183583406887</v>
      </c>
      <c r="AP25" s="2" t="s">
        <v>24</v>
      </c>
      <c r="AQ25" s="2">
        <v>6800</v>
      </c>
      <c r="AR25" s="2">
        <v>205</v>
      </c>
      <c r="AS25" s="2">
        <f t="shared" si="15"/>
        <v>8.85</v>
      </c>
      <c r="AT25" s="3">
        <v>4.1562500000000002E-2</v>
      </c>
      <c r="AU25" s="4">
        <f t="shared" si="16"/>
        <v>4.6963276836158195E-3</v>
      </c>
      <c r="AV25" s="5">
        <f t="shared" si="17"/>
        <v>1.5541711495615655</v>
      </c>
    </row>
    <row r="26" spans="2:48" x14ac:dyDescent="0.3">
      <c r="B26" s="2" t="s">
        <v>25</v>
      </c>
      <c r="C26" s="2">
        <v>3540</v>
      </c>
      <c r="D26" s="2">
        <v>125</v>
      </c>
      <c r="E26" s="2">
        <f t="shared" si="0"/>
        <v>4.79</v>
      </c>
      <c r="F26" s="3">
        <v>3.1145833333333334E-2</v>
      </c>
      <c r="G26" s="4">
        <f t="shared" si="1"/>
        <v>6.5022616562282537E-3</v>
      </c>
      <c r="H26" s="5">
        <f t="shared" si="2"/>
        <v>1.8413856489244216</v>
      </c>
      <c r="J26" s="2" t="s">
        <v>25</v>
      </c>
      <c r="K26" s="2">
        <v>4700</v>
      </c>
      <c r="L26" s="2">
        <v>140</v>
      </c>
      <c r="M26" s="2">
        <f t="shared" si="3"/>
        <v>6.1</v>
      </c>
      <c r="N26" s="3">
        <v>3.4675925925925923E-2</v>
      </c>
      <c r="O26" s="4">
        <f t="shared" si="4"/>
        <v>5.6845780206435945E-3</v>
      </c>
      <c r="P26" s="5">
        <f t="shared" si="5"/>
        <v>1.8620643352996775</v>
      </c>
      <c r="R26" s="2" t="s">
        <v>25</v>
      </c>
      <c r="S26" s="2">
        <v>5050</v>
      </c>
      <c r="T26" s="2">
        <v>180</v>
      </c>
      <c r="U26" s="2">
        <f t="shared" si="6"/>
        <v>6.85</v>
      </c>
      <c r="V26" s="3">
        <v>4.4027777777777777E-2</v>
      </c>
      <c r="W26" s="4">
        <f t="shared" si="7"/>
        <v>6.4274128142741286E-3</v>
      </c>
      <c r="X26" s="5">
        <f t="shared" si="8"/>
        <v>1.7706395160114798</v>
      </c>
      <c r="Z26" s="2" t="s">
        <v>25</v>
      </c>
      <c r="AA26" s="2">
        <v>2600</v>
      </c>
      <c r="AB26" s="2">
        <v>40</v>
      </c>
      <c r="AC26" s="2">
        <f t="shared" si="9"/>
        <v>3</v>
      </c>
      <c r="AD26" s="3">
        <v>1.7615740740740741E-2</v>
      </c>
      <c r="AE26" s="4">
        <f t="shared" si="10"/>
        <v>5.8719135802469133E-3</v>
      </c>
      <c r="AF26" s="5">
        <f t="shared" si="11"/>
        <v>1.9587225929456622</v>
      </c>
      <c r="AH26" s="2" t="s">
        <v>25</v>
      </c>
      <c r="AI26" s="2">
        <v>4190</v>
      </c>
      <c r="AJ26" s="2">
        <v>150</v>
      </c>
      <c r="AK26" s="2">
        <f t="shared" si="12"/>
        <v>5.69</v>
      </c>
      <c r="AL26" s="3">
        <v>4.3923611111111115E-2</v>
      </c>
      <c r="AM26" s="4">
        <f t="shared" si="13"/>
        <v>7.7194395625854329E-3</v>
      </c>
      <c r="AN26" s="5">
        <f t="shared" si="14"/>
        <v>2.0212297897130771</v>
      </c>
      <c r="AP26" s="2" t="s">
        <v>25</v>
      </c>
      <c r="AQ26" s="2">
        <v>4400</v>
      </c>
      <c r="AR26" s="2">
        <v>95</v>
      </c>
      <c r="AS26" s="2">
        <f t="shared" si="15"/>
        <v>5.35</v>
      </c>
      <c r="AT26" s="3">
        <v>3.050925925925926E-2</v>
      </c>
      <c r="AU26" s="4">
        <f t="shared" si="16"/>
        <v>5.702665282104535E-3</v>
      </c>
      <c r="AV26" s="5">
        <f t="shared" si="17"/>
        <v>1.887201757231185</v>
      </c>
    </row>
    <row r="27" spans="2:48" x14ac:dyDescent="0.3">
      <c r="B27" s="2" t="s">
        <v>26</v>
      </c>
      <c r="C27" s="2">
        <v>5530</v>
      </c>
      <c r="D27" s="2">
        <v>165</v>
      </c>
      <c r="E27" s="2">
        <f t="shared" si="0"/>
        <v>7.18</v>
      </c>
      <c r="F27" s="3">
        <v>3.4907407407407408E-2</v>
      </c>
      <c r="G27" s="4">
        <f t="shared" si="1"/>
        <v>4.8617559063241517E-3</v>
      </c>
      <c r="H27" s="5">
        <f t="shared" si="2"/>
        <v>1.3768082596159024</v>
      </c>
      <c r="J27" s="2" t="s">
        <v>26</v>
      </c>
      <c r="K27" s="2">
        <v>6530</v>
      </c>
      <c r="L27" s="2">
        <v>230</v>
      </c>
      <c r="M27" s="2">
        <f t="shared" si="3"/>
        <v>8.83</v>
      </c>
      <c r="N27" s="3">
        <v>3.9432870370370368E-2</v>
      </c>
      <c r="O27" s="4">
        <f t="shared" si="4"/>
        <v>4.465783733903779E-3</v>
      </c>
      <c r="P27" s="5">
        <f t="shared" si="5"/>
        <v>1.4628309418686072</v>
      </c>
      <c r="R27" s="2" t="s">
        <v>26</v>
      </c>
      <c r="S27" s="2">
        <v>6950</v>
      </c>
      <c r="T27" s="2">
        <v>225</v>
      </c>
      <c r="U27" s="2">
        <f t="shared" si="6"/>
        <v>9.1999999999999993</v>
      </c>
      <c r="V27" s="3">
        <v>4.4374999999999998E-2</v>
      </c>
      <c r="W27" s="4">
        <f t="shared" si="7"/>
        <v>4.8233695652173912E-3</v>
      </c>
      <c r="X27" s="5">
        <f t="shared" si="8"/>
        <v>1.3287537301998438</v>
      </c>
      <c r="Z27" s="2" t="s">
        <v>26</v>
      </c>
      <c r="AA27" s="2">
        <v>4700</v>
      </c>
      <c r="AB27" s="2">
        <v>100</v>
      </c>
      <c r="AC27" s="2">
        <f t="shared" si="9"/>
        <v>5.7</v>
      </c>
      <c r="AD27" s="3">
        <v>2.6875E-2</v>
      </c>
      <c r="AE27" s="4">
        <f t="shared" si="10"/>
        <v>4.7149122807017543E-3</v>
      </c>
      <c r="AF27" s="5">
        <f t="shared" si="11"/>
        <v>1.5727760774672617</v>
      </c>
      <c r="AH27" s="2" t="s">
        <v>26</v>
      </c>
      <c r="AI27" s="2">
        <v>5860</v>
      </c>
      <c r="AJ27" s="2">
        <v>250</v>
      </c>
      <c r="AK27" s="2">
        <f t="shared" si="12"/>
        <v>8.36</v>
      </c>
      <c r="AL27" s="3">
        <v>4.9317129629629634E-2</v>
      </c>
      <c r="AM27" s="4">
        <f t="shared" si="13"/>
        <v>5.899178185362397E-3</v>
      </c>
      <c r="AN27" s="5">
        <f t="shared" si="14"/>
        <v>1.544619215735721</v>
      </c>
      <c r="AP27" s="2" t="s">
        <v>26</v>
      </c>
      <c r="AQ27" s="2">
        <v>6800</v>
      </c>
      <c r="AR27" s="2">
        <v>205</v>
      </c>
      <c r="AS27" s="2">
        <f t="shared" si="15"/>
        <v>8.85</v>
      </c>
      <c r="AT27" s="3">
        <v>4.9050925925925921E-2</v>
      </c>
      <c r="AU27" s="4">
        <f t="shared" si="16"/>
        <v>5.5424775057543417E-3</v>
      </c>
      <c r="AV27" s="5">
        <f t="shared" si="17"/>
        <v>1.8341902901258464</v>
      </c>
    </row>
    <row r="28" spans="2:48" x14ac:dyDescent="0.3">
      <c r="B28" s="2" t="s">
        <v>27</v>
      </c>
      <c r="C28" s="2">
        <v>2850</v>
      </c>
      <c r="D28" s="2">
        <v>70</v>
      </c>
      <c r="E28" s="2">
        <f t="shared" si="0"/>
        <v>3.55</v>
      </c>
      <c r="F28" s="3">
        <v>2.9629629629629627E-2</v>
      </c>
      <c r="G28" s="4">
        <f t="shared" si="1"/>
        <v>8.3463745435576418E-3</v>
      </c>
      <c r="H28" s="5">
        <f t="shared" si="2"/>
        <v>2.3636228619520283</v>
      </c>
      <c r="J28" s="2" t="s">
        <v>27</v>
      </c>
      <c r="K28" s="2">
        <v>3650</v>
      </c>
      <c r="L28" s="2">
        <v>130</v>
      </c>
      <c r="M28" s="2">
        <f t="shared" si="3"/>
        <v>4.95</v>
      </c>
      <c r="N28" s="3">
        <v>3.0277777777777778E-2</v>
      </c>
      <c r="O28" s="4">
        <f t="shared" si="4"/>
        <v>6.1167227833894503E-3</v>
      </c>
      <c r="P28" s="5">
        <f t="shared" si="5"/>
        <v>2.0036194951503106</v>
      </c>
      <c r="R28" s="2" t="s">
        <v>27</v>
      </c>
      <c r="S28" s="2">
        <v>3090</v>
      </c>
      <c r="T28" s="2">
        <v>120</v>
      </c>
      <c r="U28" s="2">
        <f t="shared" si="6"/>
        <v>4.29</v>
      </c>
      <c r="V28" s="3">
        <v>4.7222222222222221E-2</v>
      </c>
      <c r="W28" s="4">
        <f t="shared" si="7"/>
        <v>1.1007511007511007E-2</v>
      </c>
      <c r="X28" s="5">
        <f t="shared" si="8"/>
        <v>3.0323762493589639</v>
      </c>
      <c r="Z28" s="2" t="s">
        <v>27</v>
      </c>
      <c r="AA28" s="2">
        <v>2400</v>
      </c>
      <c r="AB28" s="2">
        <v>60</v>
      </c>
      <c r="AC28" s="2">
        <f t="shared" si="9"/>
        <v>3</v>
      </c>
      <c r="AD28" s="3">
        <v>2.056712962962963E-2</v>
      </c>
      <c r="AE28" s="4">
        <f t="shared" si="10"/>
        <v>6.8557098765432102E-3</v>
      </c>
      <c r="AF28" s="5">
        <f t="shared" si="11"/>
        <v>2.2868922783603427</v>
      </c>
      <c r="AH28" s="2" t="s">
        <v>27</v>
      </c>
      <c r="AI28" s="2">
        <v>2900</v>
      </c>
      <c r="AJ28" s="2">
        <v>125</v>
      </c>
      <c r="AK28" s="2">
        <f t="shared" si="12"/>
        <v>4.1500000000000004</v>
      </c>
      <c r="AL28" s="3">
        <v>4.3425925925925923E-2</v>
      </c>
      <c r="AM28" s="4">
        <f t="shared" si="13"/>
        <v>1.0464078536367692E-2</v>
      </c>
      <c r="AN28" s="5">
        <f t="shared" si="14"/>
        <v>2.7398760088899285</v>
      </c>
      <c r="AP28" s="2" t="s">
        <v>27</v>
      </c>
      <c r="AQ28" s="2">
        <v>2800</v>
      </c>
      <c r="AR28" s="2">
        <v>85</v>
      </c>
      <c r="AS28" s="2">
        <f t="shared" si="15"/>
        <v>3.65</v>
      </c>
      <c r="AT28" s="3">
        <v>2.476851851851852E-2</v>
      </c>
      <c r="AU28" s="4">
        <f t="shared" si="16"/>
        <v>6.785895484525622E-3</v>
      </c>
      <c r="AV28" s="5">
        <f t="shared" si="17"/>
        <v>2.2456786869415923</v>
      </c>
    </row>
    <row r="29" spans="2:48" x14ac:dyDescent="0.3">
      <c r="B29" s="2" t="s">
        <v>28</v>
      </c>
      <c r="C29" s="2">
        <v>3540</v>
      </c>
      <c r="D29" s="2">
        <v>125</v>
      </c>
      <c r="E29" s="2">
        <f t="shared" si="0"/>
        <v>4.79</v>
      </c>
      <c r="F29" s="3">
        <v>2.1099537037037038E-2</v>
      </c>
      <c r="G29" s="4">
        <f t="shared" si="1"/>
        <v>4.404913786437795E-3</v>
      </c>
      <c r="H29" s="5">
        <f t="shared" si="2"/>
        <v>1.2474344251167673</v>
      </c>
      <c r="J29" s="2" t="s">
        <v>28</v>
      </c>
      <c r="K29" s="2">
        <v>4700</v>
      </c>
      <c r="L29" s="2">
        <v>140</v>
      </c>
      <c r="M29" s="2">
        <f t="shared" si="3"/>
        <v>6.1</v>
      </c>
      <c r="N29" s="3">
        <v>3.3680555555555554E-2</v>
      </c>
      <c r="O29" s="4">
        <f t="shared" si="4"/>
        <v>5.521402550091075E-3</v>
      </c>
      <c r="P29" s="5">
        <f t="shared" si="5"/>
        <v>1.8086138904279245</v>
      </c>
      <c r="R29" s="2" t="s">
        <v>28</v>
      </c>
      <c r="S29" s="2">
        <v>5050</v>
      </c>
      <c r="T29" s="2">
        <v>180</v>
      </c>
      <c r="U29" s="2">
        <f t="shared" si="6"/>
        <v>6.85</v>
      </c>
      <c r="V29" s="3">
        <v>3.4409722222222223E-2</v>
      </c>
      <c r="W29" s="4">
        <f t="shared" si="7"/>
        <v>5.023317112733172E-3</v>
      </c>
      <c r="X29" s="5">
        <f t="shared" si="8"/>
        <v>1.3838357731603916</v>
      </c>
      <c r="Z29" s="2" t="s">
        <v>28</v>
      </c>
      <c r="AA29" s="2">
        <v>2600</v>
      </c>
      <c r="AB29" s="2">
        <v>50</v>
      </c>
      <c r="AC29" s="2">
        <f t="shared" si="9"/>
        <v>3.1</v>
      </c>
      <c r="AD29" s="3">
        <v>1.8530092592592595E-2</v>
      </c>
      <c r="AE29" s="4">
        <f t="shared" si="10"/>
        <v>5.9774492234169656E-3</v>
      </c>
      <c r="AF29" s="5">
        <f t="shared" si="11"/>
        <v>1.9939266275100709</v>
      </c>
      <c r="AH29" s="2" t="s">
        <v>28</v>
      </c>
      <c r="AI29" s="2">
        <v>4190</v>
      </c>
      <c r="AJ29" s="2">
        <v>150</v>
      </c>
      <c r="AK29" s="2">
        <f t="shared" si="12"/>
        <v>5.69</v>
      </c>
      <c r="AL29" s="3">
        <v>2.7754629629629629E-2</v>
      </c>
      <c r="AM29" s="4">
        <f t="shared" si="13"/>
        <v>4.8777907960684758E-3</v>
      </c>
      <c r="AN29" s="5">
        <f t="shared" si="14"/>
        <v>1.2771828816157991</v>
      </c>
      <c r="AP29" s="2" t="s">
        <v>28</v>
      </c>
      <c r="AQ29" s="2">
        <v>4400</v>
      </c>
      <c r="AR29" s="2">
        <v>95</v>
      </c>
      <c r="AS29" s="2">
        <f t="shared" si="15"/>
        <v>5.35</v>
      </c>
      <c r="AT29" s="3">
        <v>2.9490740740740744E-2</v>
      </c>
      <c r="AU29" s="4">
        <f t="shared" si="16"/>
        <v>5.5122879889235041E-3</v>
      </c>
      <c r="AV29" s="5">
        <f t="shared" si="17"/>
        <v>1.8241995741369725</v>
      </c>
    </row>
    <row r="30" spans="2:48" x14ac:dyDescent="0.3">
      <c r="B30" s="2" t="s">
        <v>29</v>
      </c>
      <c r="C30" s="2">
        <v>2850</v>
      </c>
      <c r="D30" s="2">
        <v>70</v>
      </c>
      <c r="E30" s="2">
        <f t="shared" si="0"/>
        <v>3.55</v>
      </c>
      <c r="F30" s="3">
        <v>2.6678240740740738E-2</v>
      </c>
      <c r="G30" s="4">
        <f t="shared" si="1"/>
        <v>7.5149973917579549E-3</v>
      </c>
      <c r="H30" s="5">
        <f t="shared" si="2"/>
        <v>2.1281838659372756</v>
      </c>
      <c r="J30" s="2" t="s">
        <v>29</v>
      </c>
      <c r="K30" s="2">
        <v>3650</v>
      </c>
      <c r="L30" s="2">
        <v>130</v>
      </c>
      <c r="M30" s="2">
        <f t="shared" si="3"/>
        <v>4.95</v>
      </c>
      <c r="N30" s="3">
        <v>3.6631944444444446E-2</v>
      </c>
      <c r="O30" s="4">
        <f t="shared" si="4"/>
        <v>7.4003928170594839E-3</v>
      </c>
      <c r="P30" s="5">
        <f t="shared" si="5"/>
        <v>2.4241038616784145</v>
      </c>
      <c r="R30" s="2" t="s">
        <v>29</v>
      </c>
      <c r="S30" s="2">
        <v>3090</v>
      </c>
      <c r="T30" s="2">
        <v>120</v>
      </c>
      <c r="U30" s="2">
        <f t="shared" si="6"/>
        <v>4.29</v>
      </c>
      <c r="V30" s="3">
        <v>3.1041666666666665E-2</v>
      </c>
      <c r="W30" s="4">
        <f t="shared" si="7"/>
        <v>7.2358197358197351E-3</v>
      </c>
      <c r="X30" s="5">
        <f t="shared" si="8"/>
        <v>1.9933414462697896</v>
      </c>
      <c r="Z30" s="2" t="s">
        <v>29</v>
      </c>
      <c r="AA30" s="2">
        <v>2400</v>
      </c>
      <c r="AB30" s="2">
        <v>60</v>
      </c>
      <c r="AC30" s="2">
        <f t="shared" si="9"/>
        <v>3</v>
      </c>
      <c r="AD30" s="3">
        <v>2.2129629629629628E-2</v>
      </c>
      <c r="AE30" s="4">
        <f t="shared" si="10"/>
        <v>7.3765432098765425E-3</v>
      </c>
      <c r="AF30" s="5">
        <f t="shared" si="11"/>
        <v>2.4606291706387031</v>
      </c>
      <c r="AH30" s="2" t="s">
        <v>29</v>
      </c>
      <c r="AI30" s="2">
        <v>2900</v>
      </c>
      <c r="AJ30" s="2">
        <v>125</v>
      </c>
      <c r="AK30" s="2">
        <f t="shared" si="12"/>
        <v>4.1500000000000004</v>
      </c>
      <c r="AL30" s="3">
        <v>2.9722222222222219E-2</v>
      </c>
      <c r="AM30" s="4">
        <f t="shared" si="13"/>
        <v>7.1619812583667989E-3</v>
      </c>
      <c r="AN30" s="5">
        <f t="shared" si="14"/>
        <v>1.8752669485152813</v>
      </c>
      <c r="AP30" s="2" t="s">
        <v>29</v>
      </c>
      <c r="AQ30" s="2">
        <v>2800</v>
      </c>
      <c r="AR30" s="2">
        <v>85</v>
      </c>
      <c r="AS30" s="2">
        <f t="shared" si="15"/>
        <v>3.65</v>
      </c>
      <c r="AT30" s="3">
        <v>2.7013888888888889E-2</v>
      </c>
      <c r="AU30" s="4">
        <f t="shared" si="16"/>
        <v>7.4010654490106551E-3</v>
      </c>
      <c r="AV30" s="5">
        <f t="shared" si="17"/>
        <v>2.4492589043559234</v>
      </c>
    </row>
    <row r="31" spans="2:48" x14ac:dyDescent="0.3">
      <c r="B31" s="2" t="s">
        <v>30</v>
      </c>
      <c r="C31" s="2">
        <v>3540</v>
      </c>
      <c r="D31" s="2">
        <v>125</v>
      </c>
      <c r="E31" s="2">
        <f t="shared" si="0"/>
        <v>4.79</v>
      </c>
      <c r="F31" s="3">
        <v>2.6643518518518521E-2</v>
      </c>
      <c r="G31" s="4">
        <f t="shared" si="1"/>
        <v>5.5623211938452023E-3</v>
      </c>
      <c r="H31" s="5">
        <f t="shared" si="2"/>
        <v>1.5752024391765211</v>
      </c>
      <c r="J31" s="2" t="s">
        <v>30</v>
      </c>
      <c r="K31" s="2">
        <v>4700</v>
      </c>
      <c r="L31" s="2">
        <v>140</v>
      </c>
      <c r="M31" s="2">
        <f t="shared" si="3"/>
        <v>6.1</v>
      </c>
      <c r="N31" s="3">
        <v>3.0104166666666668E-2</v>
      </c>
      <c r="O31" s="4">
        <f t="shared" si="4"/>
        <v>4.9351092896174871E-3</v>
      </c>
      <c r="P31" s="5">
        <f t="shared" si="5"/>
        <v>1.616565198970114</v>
      </c>
      <c r="R31" s="2" t="s">
        <v>30</v>
      </c>
      <c r="S31" s="2">
        <v>5050</v>
      </c>
      <c r="T31" s="2">
        <v>180</v>
      </c>
      <c r="U31" s="2">
        <f t="shared" si="6"/>
        <v>6.85</v>
      </c>
      <c r="V31" s="3">
        <v>3.8148148148148146E-2</v>
      </c>
      <c r="W31" s="4">
        <f t="shared" si="7"/>
        <v>5.569072722357394E-3</v>
      </c>
      <c r="X31" s="5">
        <f t="shared" si="8"/>
        <v>1.5341818729689372</v>
      </c>
      <c r="Z31" s="2" t="s">
        <v>30</v>
      </c>
      <c r="AA31" s="2">
        <v>2600</v>
      </c>
      <c r="AB31" s="2">
        <v>50</v>
      </c>
      <c r="AC31" s="2">
        <f t="shared" si="9"/>
        <v>3.1</v>
      </c>
      <c r="AD31" s="3">
        <v>1.6319444444444445E-2</v>
      </c>
      <c r="AE31" s="4">
        <f t="shared" si="10"/>
        <v>5.2643369175627243E-3</v>
      </c>
      <c r="AF31" s="5">
        <f t="shared" si="11"/>
        <v>1.7560503090500936</v>
      </c>
      <c r="AH31" s="2" t="s">
        <v>30</v>
      </c>
      <c r="AI31" s="2">
        <v>4190</v>
      </c>
      <c r="AJ31" s="2">
        <v>150</v>
      </c>
      <c r="AK31" s="2">
        <f t="shared" si="12"/>
        <v>5.69</v>
      </c>
      <c r="AL31" s="3">
        <v>3.2627314814814817E-2</v>
      </c>
      <c r="AM31" s="4">
        <f t="shared" si="13"/>
        <v>5.7341502310746598E-3</v>
      </c>
      <c r="AN31" s="5">
        <f t="shared" si="14"/>
        <v>1.5014089004482645</v>
      </c>
      <c r="AP31" s="2" t="s">
        <v>30</v>
      </c>
      <c r="AQ31" s="2">
        <v>4400</v>
      </c>
      <c r="AR31" s="2">
        <v>95</v>
      </c>
      <c r="AS31" s="2">
        <f t="shared" si="15"/>
        <v>5.35</v>
      </c>
      <c r="AT31" s="3">
        <v>2.7986111111111111E-2</v>
      </c>
      <c r="AU31" s="4">
        <f t="shared" si="16"/>
        <v>5.2310488058151614E-3</v>
      </c>
      <c r="AV31" s="5">
        <f t="shared" si="17"/>
        <v>1.7311281672932493</v>
      </c>
    </row>
    <row r="32" spans="2:48" x14ac:dyDescent="0.3">
      <c r="B32" s="2" t="s">
        <v>31</v>
      </c>
      <c r="C32" s="2">
        <v>2850</v>
      </c>
      <c r="D32" s="2">
        <v>70</v>
      </c>
      <c r="E32" s="2">
        <f t="shared" si="0"/>
        <v>3.55</v>
      </c>
      <c r="F32" s="3">
        <v>3.9722222222222221E-2</v>
      </c>
      <c r="G32" s="4">
        <f t="shared" si="1"/>
        <v>1.1189358372456965E-2</v>
      </c>
      <c r="H32" s="5">
        <f t="shared" si="2"/>
        <v>3.1687318993044382</v>
      </c>
      <c r="J32" s="2" t="s">
        <v>31</v>
      </c>
      <c r="K32" s="2">
        <v>3650</v>
      </c>
      <c r="L32" s="2">
        <v>130</v>
      </c>
      <c r="M32" s="2">
        <f t="shared" si="3"/>
        <v>4.95</v>
      </c>
      <c r="N32" s="3">
        <v>4.4120370370370372E-2</v>
      </c>
      <c r="O32" s="4">
        <f t="shared" si="4"/>
        <v>8.9132061354283577E-3</v>
      </c>
      <c r="P32" s="5">
        <f t="shared" si="5"/>
        <v>2.9196473683153603</v>
      </c>
      <c r="R32" s="2" t="s">
        <v>31</v>
      </c>
      <c r="S32" s="2">
        <v>3090</v>
      </c>
      <c r="T32" s="2">
        <v>120</v>
      </c>
      <c r="U32" s="2">
        <f t="shared" si="6"/>
        <v>4.29</v>
      </c>
      <c r="V32" s="3">
        <v>6.8263888888888888E-2</v>
      </c>
      <c r="W32" s="4">
        <f t="shared" si="7"/>
        <v>1.5912328412328411E-2</v>
      </c>
      <c r="X32" s="5">
        <f t="shared" si="8"/>
        <v>4.3835674310586201</v>
      </c>
      <c r="Z32" s="2" t="s">
        <v>31</v>
      </c>
      <c r="AA32" s="2">
        <v>2400</v>
      </c>
      <c r="AB32" s="2">
        <v>60</v>
      </c>
      <c r="AC32" s="2">
        <f t="shared" si="9"/>
        <v>3</v>
      </c>
      <c r="AD32" s="3">
        <v>2.9143518518518517E-2</v>
      </c>
      <c r="AE32" s="4">
        <f t="shared" si="10"/>
        <v>9.7145061728395061E-3</v>
      </c>
      <c r="AF32" s="5">
        <f t="shared" si="11"/>
        <v>3.2405147759771205</v>
      </c>
      <c r="AH32" s="2" t="s">
        <v>31</v>
      </c>
      <c r="AI32" s="2">
        <v>2900</v>
      </c>
      <c r="AJ32" s="2">
        <v>125</v>
      </c>
      <c r="AK32" s="2">
        <f t="shared" si="12"/>
        <v>4.1500000000000004</v>
      </c>
      <c r="AL32" s="3">
        <v>6.4131944444444436E-2</v>
      </c>
      <c r="AM32" s="4">
        <f t="shared" si="13"/>
        <v>1.5453480589022755E-2</v>
      </c>
      <c r="AN32" s="5">
        <f t="shared" si="14"/>
        <v>4.0462827732566877</v>
      </c>
      <c r="AP32" s="2" t="s">
        <v>31</v>
      </c>
      <c r="AQ32" s="2">
        <v>2800</v>
      </c>
      <c r="AR32" s="2">
        <v>85</v>
      </c>
      <c r="AS32" s="2">
        <f t="shared" si="15"/>
        <v>3.65</v>
      </c>
      <c r="AT32" s="3">
        <v>3.1956018518518516E-2</v>
      </c>
      <c r="AU32" s="4">
        <f t="shared" si="16"/>
        <v>8.7550735667174025E-3</v>
      </c>
      <c r="AV32" s="5">
        <f t="shared" si="17"/>
        <v>2.8973452591802502</v>
      </c>
    </row>
    <row r="33" spans="2:48" x14ac:dyDescent="0.3">
      <c r="B33" s="2" t="s">
        <v>32</v>
      </c>
      <c r="C33" s="2">
        <v>2850</v>
      </c>
      <c r="D33" s="2">
        <v>70</v>
      </c>
      <c r="E33" s="2">
        <f t="shared" si="0"/>
        <v>3.55</v>
      </c>
      <c r="F33" s="3">
        <v>2.6712962962962966E-2</v>
      </c>
      <c r="G33" s="4">
        <f t="shared" si="1"/>
        <v>7.524778299426188E-3</v>
      </c>
      <c r="H33" s="5">
        <f t="shared" si="2"/>
        <v>2.130953736478626</v>
      </c>
      <c r="J33" s="2" t="s">
        <v>32</v>
      </c>
      <c r="K33" s="2">
        <v>3650</v>
      </c>
      <c r="L33" s="2">
        <v>130</v>
      </c>
      <c r="M33" s="2">
        <f t="shared" si="3"/>
        <v>4.95</v>
      </c>
      <c r="N33" s="3">
        <v>3.4872685185185187E-2</v>
      </c>
      <c r="O33" s="4">
        <f t="shared" si="4"/>
        <v>7.0449869060980174E-3</v>
      </c>
      <c r="P33" s="5">
        <f t="shared" si="5"/>
        <v>2.3076856035504147</v>
      </c>
      <c r="R33" s="2" t="s">
        <v>32</v>
      </c>
      <c r="S33" s="2">
        <v>3090</v>
      </c>
      <c r="T33" s="2">
        <v>120</v>
      </c>
      <c r="U33" s="2">
        <f t="shared" si="6"/>
        <v>4.29</v>
      </c>
      <c r="V33" s="3">
        <v>2.991898148148148E-2</v>
      </c>
      <c r="W33" s="4">
        <f t="shared" si="7"/>
        <v>6.9741215574548902E-3</v>
      </c>
      <c r="X33" s="5">
        <f t="shared" si="8"/>
        <v>1.9212481874002261</v>
      </c>
      <c r="Z33" s="2" t="s">
        <v>32</v>
      </c>
      <c r="AA33" s="2">
        <v>2400</v>
      </c>
      <c r="AB33" s="2">
        <v>60</v>
      </c>
      <c r="AC33" s="2">
        <f t="shared" si="9"/>
        <v>3</v>
      </c>
      <c r="AD33" s="3">
        <v>2.3981481481481479E-2</v>
      </c>
      <c r="AE33" s="4">
        <f t="shared" si="10"/>
        <v>7.9938271604938268E-3</v>
      </c>
      <c r="AF33" s="5">
        <f t="shared" si="11"/>
        <v>2.6665395614871299</v>
      </c>
      <c r="AH33" s="2" t="s">
        <v>32</v>
      </c>
      <c r="AI33" s="2">
        <v>2900</v>
      </c>
      <c r="AJ33" s="2">
        <v>125</v>
      </c>
      <c r="AK33" s="2">
        <f t="shared" si="12"/>
        <v>4.1500000000000004</v>
      </c>
      <c r="AL33" s="3">
        <v>2.6967592592592595E-2</v>
      </c>
      <c r="AM33" s="4">
        <f t="shared" si="13"/>
        <v>6.4982150825524318E-3</v>
      </c>
      <c r="AN33" s="5">
        <f t="shared" si="14"/>
        <v>1.7014688434737564</v>
      </c>
      <c r="AP33" s="2" t="s">
        <v>32</v>
      </c>
      <c r="AQ33" s="2">
        <v>2800</v>
      </c>
      <c r="AR33" s="2">
        <v>85</v>
      </c>
      <c r="AS33" s="2">
        <f t="shared" si="15"/>
        <v>3.65</v>
      </c>
      <c r="AT33" s="3">
        <v>2.6331018518518517E-2</v>
      </c>
      <c r="AU33" s="4">
        <f t="shared" si="16"/>
        <v>7.213977676306443E-3</v>
      </c>
      <c r="AV33" s="5">
        <f t="shared" si="17"/>
        <v>2.3873453330804306</v>
      </c>
    </row>
  </sheetData>
  <mergeCells count="6">
    <mergeCell ref="AP2:AV2"/>
    <mergeCell ref="B2:H2"/>
    <mergeCell ref="J2:P2"/>
    <mergeCell ref="R2:X2"/>
    <mergeCell ref="Z2:AF2"/>
    <mergeCell ref="AH2:AN2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AU75"/>
  <sheetViews>
    <sheetView zoomScale="70" zoomScaleNormal="70" zoomScalePageLayoutView="70" workbookViewId="0">
      <pane ySplit="4" topLeftCell="A14" activePane="bottomLeft" state="frozen"/>
      <selection pane="bottomLeft" activeCell="I3" sqref="I3:O3"/>
    </sheetView>
  </sheetViews>
  <sheetFormatPr baseColWidth="10" defaultRowHeight="14.4" x14ac:dyDescent="0.3"/>
  <cols>
    <col min="13" max="13" width="12.109375" bestFit="1" customWidth="1"/>
  </cols>
  <sheetData>
    <row r="1" spans="1:47" ht="15" thickBot="1" x14ac:dyDescent="0.35">
      <c r="A1" s="20" t="s">
        <v>52</v>
      </c>
      <c r="B1" s="21">
        <v>2014</v>
      </c>
    </row>
    <row r="2" spans="1:47" ht="15" thickBot="1" x14ac:dyDescent="0.35"/>
    <row r="3" spans="1:47" x14ac:dyDescent="0.3">
      <c r="A3" s="135" t="s">
        <v>123</v>
      </c>
      <c r="B3" s="136"/>
      <c r="C3" s="136"/>
      <c r="D3" s="136"/>
      <c r="E3" s="136"/>
      <c r="F3" s="136"/>
      <c r="G3" s="137"/>
      <c r="I3" s="135" t="s">
        <v>127</v>
      </c>
      <c r="J3" s="136"/>
      <c r="K3" s="136"/>
      <c r="L3" s="136"/>
      <c r="M3" s="136"/>
      <c r="N3" s="136"/>
      <c r="O3" s="137"/>
      <c r="Q3" s="135" t="s">
        <v>112</v>
      </c>
      <c r="R3" s="136"/>
      <c r="S3" s="136"/>
      <c r="T3" s="136"/>
      <c r="U3" s="136"/>
      <c r="V3" s="136"/>
      <c r="W3" s="137"/>
      <c r="Y3" s="135" t="s">
        <v>111</v>
      </c>
      <c r="Z3" s="136"/>
      <c r="AA3" s="136"/>
      <c r="AB3" s="136"/>
      <c r="AC3" s="136"/>
      <c r="AD3" s="136"/>
      <c r="AE3" s="137"/>
      <c r="AG3" s="135" t="s">
        <v>95</v>
      </c>
      <c r="AH3" s="136"/>
      <c r="AI3" s="136"/>
      <c r="AJ3" s="136"/>
      <c r="AK3" s="136"/>
      <c r="AL3" s="136"/>
      <c r="AM3" s="137"/>
      <c r="AO3" s="135" t="s">
        <v>96</v>
      </c>
      <c r="AP3" s="136"/>
      <c r="AQ3" s="136"/>
      <c r="AR3" s="136"/>
      <c r="AS3" s="136"/>
      <c r="AT3" s="136"/>
      <c r="AU3" s="137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2400</v>
      </c>
      <c r="C5" s="6">
        <v>25</v>
      </c>
      <c r="D5" s="2">
        <f>(B5+10*C5)/1000</f>
        <v>2.65</v>
      </c>
      <c r="E5" s="7">
        <v>1.3055555555555556E-2</v>
      </c>
      <c r="F5" s="4">
        <f>IF(B5="","",E5/D5)</f>
        <v>4.926624737945493E-3</v>
      </c>
      <c r="G5" s="12">
        <f>IF(F5="","",F5/F$18)</f>
        <v>1.3811229495106203</v>
      </c>
      <c r="I5" s="11" t="s">
        <v>6</v>
      </c>
      <c r="J5" s="6">
        <v>2170</v>
      </c>
      <c r="K5" s="6">
        <v>70</v>
      </c>
      <c r="L5" s="2">
        <f>(J5+10*K5)/1000</f>
        <v>2.87</v>
      </c>
      <c r="M5" s="7">
        <v>1.2326388888888888E-2</v>
      </c>
      <c r="N5" s="4">
        <f>IF(J5="","",M5/L5)</f>
        <v>4.2949090205187763E-3</v>
      </c>
      <c r="O5" s="12">
        <f>IF(N5="","",N5/N$18)</f>
        <v>1.2848611585868539</v>
      </c>
      <c r="Q5" s="11" t="s">
        <v>6</v>
      </c>
      <c r="R5" s="6">
        <v>2630</v>
      </c>
      <c r="S5" s="6">
        <v>45</v>
      </c>
      <c r="T5" s="2">
        <f>(R5+10*S5)/1000</f>
        <v>3.08</v>
      </c>
      <c r="U5" s="7">
        <v>1.3634259259259257E-2</v>
      </c>
      <c r="V5" s="4">
        <f>IF(R5="","",U5/T5)</f>
        <v>4.4267075517075514E-3</v>
      </c>
      <c r="W5" s="12">
        <f>IF(V5="","",V5/V$18)</f>
        <v>1.1943337498627109</v>
      </c>
      <c r="Y5" s="11" t="s">
        <v>6</v>
      </c>
      <c r="Z5" s="6">
        <v>2000</v>
      </c>
      <c r="AA5" s="6">
        <v>90</v>
      </c>
      <c r="AB5" s="2">
        <f>(Z5+10*AA5)/1000</f>
        <v>2.9</v>
      </c>
      <c r="AC5" s="7">
        <v>1.4710648148148148E-2</v>
      </c>
      <c r="AD5" s="4">
        <f>IF(Z5="","",AC5/AB5)</f>
        <v>5.0726372924648792E-3</v>
      </c>
      <c r="AE5" s="12">
        <f>IF(AD5="","",AD5/AD$18)</f>
        <v>1.5264625656475186</v>
      </c>
      <c r="AG5" s="11" t="s">
        <v>6</v>
      </c>
      <c r="AH5" s="6">
        <v>1990</v>
      </c>
      <c r="AI5" s="6">
        <v>85</v>
      </c>
      <c r="AJ5" s="2">
        <f>(AH5+10*AI5)/1000</f>
        <v>2.84</v>
      </c>
      <c r="AK5" s="7">
        <v>1.0011574074074074E-2</v>
      </c>
      <c r="AL5" s="4">
        <f>IF(AH5="","",AK5/AJ5)</f>
        <v>3.5252021387584768E-3</v>
      </c>
      <c r="AM5" s="12">
        <f>IF(AL5="","",AL5/AL$18)</f>
        <v>1.1924399749525687</v>
      </c>
      <c r="AO5" s="11" t="s">
        <v>6</v>
      </c>
      <c r="AP5" s="6">
        <v>2110</v>
      </c>
      <c r="AQ5" s="6">
        <v>30</v>
      </c>
      <c r="AR5" s="2">
        <f>(AP5+10*AQ5)/1000</f>
        <v>2.41</v>
      </c>
      <c r="AS5" s="7">
        <v>1.0277777777777778E-2</v>
      </c>
      <c r="AT5" s="4">
        <f>IF(AP5="","",AS5/AR5)</f>
        <v>4.2646380820654676E-3</v>
      </c>
      <c r="AU5" s="12">
        <f>IF(AT5="","",AT5/AT$18)</f>
        <v>1.395552897470429</v>
      </c>
    </row>
    <row r="6" spans="1:47" x14ac:dyDescent="0.3">
      <c r="A6" s="11" t="s">
        <v>7</v>
      </c>
      <c r="B6" s="6">
        <v>2400</v>
      </c>
      <c r="C6" s="6">
        <v>25</v>
      </c>
      <c r="D6" s="2">
        <f>(B6+10*C6)/1000</f>
        <v>2.65</v>
      </c>
      <c r="E6" s="7">
        <v>1.0706018518518517E-2</v>
      </c>
      <c r="F6" s="4">
        <f t="shared" ref="F6:F38" si="0">IF(B6="","",E6/D6)</f>
        <v>4.0400069881201955E-3</v>
      </c>
      <c r="G6" s="12">
        <f t="shared" ref="G6:G38" si="1">IF(F6="","",F6/F$18)</f>
        <v>1.1325697945898261</v>
      </c>
      <c r="I6" s="11" t="s">
        <v>7</v>
      </c>
      <c r="J6" s="6">
        <v>2170</v>
      </c>
      <c r="K6" s="6">
        <v>70</v>
      </c>
      <c r="L6" s="2">
        <f>(J6+10*K6)/1000</f>
        <v>2.87</v>
      </c>
      <c r="M6" s="7">
        <v>1.3657407407407408E-2</v>
      </c>
      <c r="N6" s="4">
        <f t="shared" ref="N6:N38" si="2">IF(J6="","",M6/L6)</f>
        <v>4.7586785391663441E-3</v>
      </c>
      <c r="O6" s="12">
        <f t="shared" ref="O6:O38" si="3">IF(N6="","",N6/N$18)</f>
        <v>1.4236020348661855</v>
      </c>
      <c r="Q6" s="11" t="s">
        <v>7</v>
      </c>
      <c r="R6" s="6">
        <v>2630</v>
      </c>
      <c r="S6" s="6">
        <v>45</v>
      </c>
      <c r="T6" s="2">
        <f t="shared" ref="T6:T38" si="4">(R6+10*S6)/1000</f>
        <v>3.08</v>
      </c>
      <c r="U6" s="7">
        <v>1.4398148148148148E-2</v>
      </c>
      <c r="V6" s="4">
        <f t="shared" ref="V6:V38" si="5">IF(R6="","",U6/T6)</f>
        <v>4.6747234247234244E-3</v>
      </c>
      <c r="W6" s="12">
        <f t="shared" ref="W6:W38" si="6">IF(V6="","",V6/V$18)</f>
        <v>1.2612488835562075</v>
      </c>
      <c r="Y6" s="11" t="s">
        <v>7</v>
      </c>
      <c r="Z6" s="6">
        <v>2000</v>
      </c>
      <c r="AA6" s="6">
        <v>90</v>
      </c>
      <c r="AB6" s="2">
        <f t="shared" ref="AB6:AB34" si="7">(Z6+10*AA6)/1000</f>
        <v>2.9</v>
      </c>
      <c r="AC6" s="7">
        <v>1.8877314814814816E-2</v>
      </c>
      <c r="AD6" s="4">
        <f t="shared" ref="AD6:AD38" si="8">IF(Z6="","",AC6/AB6)</f>
        <v>6.5094189016602815E-3</v>
      </c>
      <c r="AE6" s="12">
        <f t="shared" ref="AE6:AE38" si="9">IF(AD6="","",AD6/AD$18)</f>
        <v>1.9588201766885152</v>
      </c>
      <c r="AG6" s="11" t="s">
        <v>7</v>
      </c>
      <c r="AH6" s="6">
        <v>1990</v>
      </c>
      <c r="AI6" s="6">
        <v>85</v>
      </c>
      <c r="AJ6" s="2">
        <f t="shared" ref="AJ6:AJ38" si="10">(AH6+10*AI6)/1000</f>
        <v>2.84</v>
      </c>
      <c r="AK6" s="7">
        <v>9.3981481481481485E-3</v>
      </c>
      <c r="AL6" s="4">
        <f t="shared" ref="AL6:AL38" si="11">IF(AH6="","",AK6/AJ6)</f>
        <v>3.3092070944183622E-3</v>
      </c>
      <c r="AM6" s="12">
        <f t="shared" ref="AM6:AM38" si="12">IF(AL6="","",AL6/AL$18)</f>
        <v>1.1193771787994056</v>
      </c>
      <c r="AO6" s="11" t="s">
        <v>7</v>
      </c>
      <c r="AP6" s="6">
        <v>2110</v>
      </c>
      <c r="AQ6" s="6">
        <v>30</v>
      </c>
      <c r="AR6" s="2">
        <f t="shared" ref="AR6:AR38" si="13">(AP6+10*AQ6)/1000</f>
        <v>2.41</v>
      </c>
      <c r="AS6" s="7">
        <v>1.1550925925925925E-2</v>
      </c>
      <c r="AT6" s="4">
        <f t="shared" ref="AT6:AT38" si="14">IF(AP6="","",AS6/AR6)</f>
        <v>4.792915321960964E-3</v>
      </c>
      <c r="AU6" s="12">
        <f t="shared" ref="AU6:AU38" si="15">IF(AT6="","",AT6/AT$18)</f>
        <v>1.5684254410759999</v>
      </c>
    </row>
    <row r="7" spans="1:47" x14ac:dyDescent="0.3">
      <c r="A7" s="11" t="s">
        <v>8</v>
      </c>
      <c r="B7" s="6">
        <v>3100</v>
      </c>
      <c r="C7" s="6">
        <v>40</v>
      </c>
      <c r="D7" s="2">
        <f>(B7+10*C7)/1000</f>
        <v>3.5</v>
      </c>
      <c r="E7" s="7">
        <v>2.2083333333333333E-2</v>
      </c>
      <c r="F7" s="4">
        <f t="shared" si="0"/>
        <v>6.3095238095238091E-3</v>
      </c>
      <c r="G7" s="12">
        <f t="shared" si="1"/>
        <v>1.7688029020556226</v>
      </c>
      <c r="I7" s="11" t="s">
        <v>8</v>
      </c>
      <c r="J7" s="6">
        <v>2700</v>
      </c>
      <c r="K7" s="6">
        <v>70</v>
      </c>
      <c r="L7" s="2">
        <f>(J7+10*K7)/1000</f>
        <v>3.4</v>
      </c>
      <c r="M7" s="7">
        <v>1.8414351851851852E-2</v>
      </c>
      <c r="N7" s="4">
        <f t="shared" si="2"/>
        <v>5.4159858387799568E-3</v>
      </c>
      <c r="O7" s="12">
        <f t="shared" si="3"/>
        <v>1.6202415013820866</v>
      </c>
      <c r="Q7" s="11" t="s">
        <v>8</v>
      </c>
      <c r="R7" s="6">
        <v>3940</v>
      </c>
      <c r="S7" s="6">
        <v>65</v>
      </c>
      <c r="T7" s="2">
        <f t="shared" si="4"/>
        <v>4.59</v>
      </c>
      <c r="U7" s="7">
        <v>2.5706018518518517E-2</v>
      </c>
      <c r="V7" s="4">
        <f t="shared" si="5"/>
        <v>5.6004397643831198E-3</v>
      </c>
      <c r="W7" s="12">
        <f t="shared" si="6"/>
        <v>1.5110088359227172</v>
      </c>
      <c r="Y7" s="11" t="s">
        <v>8</v>
      </c>
      <c r="Z7" s="6">
        <v>2500</v>
      </c>
      <c r="AA7" s="6">
        <v>100</v>
      </c>
      <c r="AB7" s="2">
        <f t="shared" si="7"/>
        <v>3.5</v>
      </c>
      <c r="AC7" s="7">
        <v>2.0509259259259258E-2</v>
      </c>
      <c r="AD7" s="4">
        <f t="shared" si="8"/>
        <v>5.8597883597883592E-3</v>
      </c>
      <c r="AE7" s="12">
        <f t="shared" si="9"/>
        <v>1.7633327711249787</v>
      </c>
      <c r="AG7" s="11" t="s">
        <v>8</v>
      </c>
      <c r="AH7" s="6">
        <v>2800</v>
      </c>
      <c r="AI7" s="6">
        <v>85</v>
      </c>
      <c r="AJ7" s="2">
        <f t="shared" si="10"/>
        <v>3.65</v>
      </c>
      <c r="AK7" s="7">
        <v>1.695601851851852E-2</v>
      </c>
      <c r="AL7" s="4">
        <f t="shared" si="11"/>
        <v>4.6454845256215125E-3</v>
      </c>
      <c r="AM7" s="12">
        <f t="shared" si="12"/>
        <v>1.5713883157138835</v>
      </c>
      <c r="AO7" s="11" t="s">
        <v>8</v>
      </c>
      <c r="AP7" s="6">
        <v>2810</v>
      </c>
      <c r="AQ7" s="6">
        <v>30</v>
      </c>
      <c r="AR7" s="2">
        <f t="shared" si="13"/>
        <v>3.11</v>
      </c>
      <c r="AS7" s="7">
        <v>1.5648148148148151E-2</v>
      </c>
      <c r="AT7" s="4">
        <f t="shared" si="14"/>
        <v>5.0315588900797913E-3</v>
      </c>
      <c r="AU7" s="12">
        <f t="shared" si="15"/>
        <v>1.646518755571192</v>
      </c>
    </row>
    <row r="8" spans="1:47" x14ac:dyDescent="0.3">
      <c r="A8" s="11" t="s">
        <v>9</v>
      </c>
      <c r="B8" s="6">
        <v>3100</v>
      </c>
      <c r="C8" s="6">
        <v>40</v>
      </c>
      <c r="D8" s="2">
        <f t="shared" ref="D8:D34" si="16">(B8+10*C8)/1000</f>
        <v>3.5</v>
      </c>
      <c r="E8" s="7">
        <v>1.7453703703703704E-2</v>
      </c>
      <c r="F8" s="4">
        <f t="shared" si="0"/>
        <v>4.9867724867724865E-3</v>
      </c>
      <c r="G8" s="12">
        <f t="shared" si="1"/>
        <v>1.3979846835953242</v>
      </c>
      <c r="I8" s="11" t="s">
        <v>9</v>
      </c>
      <c r="J8" s="6">
        <v>2800</v>
      </c>
      <c r="K8" s="6">
        <v>90</v>
      </c>
      <c r="L8" s="2">
        <f t="shared" ref="L8:L38" si="17">(J8+10*K8)/1000</f>
        <v>3.7</v>
      </c>
      <c r="M8" s="7">
        <v>1.556712962962963E-2</v>
      </c>
      <c r="N8" s="4">
        <f t="shared" si="2"/>
        <v>4.2073323323323321E-3</v>
      </c>
      <c r="O8" s="12">
        <f t="shared" si="3"/>
        <v>1.258661794523295</v>
      </c>
      <c r="Q8" s="11" t="s">
        <v>9</v>
      </c>
      <c r="R8" s="6">
        <v>3940</v>
      </c>
      <c r="S8" s="6">
        <v>65</v>
      </c>
      <c r="T8" s="2">
        <f t="shared" si="4"/>
        <v>4.59</v>
      </c>
      <c r="U8" s="7">
        <v>2.372685185185185E-2</v>
      </c>
      <c r="V8" s="4">
        <f t="shared" si="5"/>
        <v>5.1692487694666341E-3</v>
      </c>
      <c r="W8" s="12">
        <f t="shared" si="6"/>
        <v>1.3946727211353309</v>
      </c>
      <c r="Y8" s="11" t="s">
        <v>9</v>
      </c>
      <c r="Z8" s="6">
        <v>2500</v>
      </c>
      <c r="AA8" s="6">
        <v>100</v>
      </c>
      <c r="AB8" s="2">
        <f t="shared" si="7"/>
        <v>3.5</v>
      </c>
      <c r="AC8" s="7">
        <v>1.8749999999999999E-2</v>
      </c>
      <c r="AD8" s="4">
        <f t="shared" si="8"/>
        <v>5.3571428571428572E-3</v>
      </c>
      <c r="AE8" s="12">
        <f t="shared" si="9"/>
        <v>1.6120762354528588</v>
      </c>
      <c r="AG8" s="11" t="s">
        <v>9</v>
      </c>
      <c r="AH8" s="6">
        <v>2800</v>
      </c>
      <c r="AI8" s="6">
        <v>85</v>
      </c>
      <c r="AJ8" s="2">
        <f t="shared" si="10"/>
        <v>3.65</v>
      </c>
      <c r="AK8" s="7">
        <v>1.3344907407407408E-2</v>
      </c>
      <c r="AL8" s="4">
        <f t="shared" si="11"/>
        <v>3.656139015728057E-3</v>
      </c>
      <c r="AM8" s="12">
        <f t="shared" si="12"/>
        <v>1.2367308723673087</v>
      </c>
      <c r="AO8" s="11" t="s">
        <v>9</v>
      </c>
      <c r="AP8" s="6">
        <v>2810</v>
      </c>
      <c r="AQ8" s="6">
        <v>30</v>
      </c>
      <c r="AR8" s="2">
        <f t="shared" si="13"/>
        <v>3.11</v>
      </c>
      <c r="AS8" s="7">
        <v>1.4791666666666668E-2</v>
      </c>
      <c r="AT8" s="4">
        <f t="shared" si="14"/>
        <v>4.7561629153269032E-3</v>
      </c>
      <c r="AU8" s="12">
        <f t="shared" si="15"/>
        <v>1.5563986461686268</v>
      </c>
    </row>
    <row r="9" spans="1:47" x14ac:dyDescent="0.3">
      <c r="A9" s="11" t="s">
        <v>10</v>
      </c>
      <c r="B9" s="6">
        <v>3700</v>
      </c>
      <c r="C9" s="6">
        <v>55</v>
      </c>
      <c r="D9" s="2">
        <f t="shared" si="16"/>
        <v>4.25</v>
      </c>
      <c r="E9" s="7">
        <v>2.4340277777777777E-2</v>
      </c>
      <c r="F9" s="4">
        <f t="shared" si="0"/>
        <v>5.7271241830065354E-3</v>
      </c>
      <c r="G9" s="12">
        <f t="shared" si="1"/>
        <v>1.6055338217511912</v>
      </c>
      <c r="I9" s="11" t="s">
        <v>10</v>
      </c>
      <c r="J9" s="6">
        <v>3600</v>
      </c>
      <c r="K9" s="6">
        <v>120</v>
      </c>
      <c r="L9" s="2">
        <f t="shared" si="17"/>
        <v>4.8</v>
      </c>
      <c r="M9" s="7">
        <v>2.7303240740740743E-2</v>
      </c>
      <c r="N9" s="4">
        <f t="shared" si="2"/>
        <v>5.6881751543209885E-3</v>
      </c>
      <c r="O9" s="12">
        <f t="shared" si="3"/>
        <v>1.7016694146743616</v>
      </c>
      <c r="Q9" s="11" t="s">
        <v>10</v>
      </c>
      <c r="R9" s="6">
        <v>3910</v>
      </c>
      <c r="S9" s="6">
        <v>80</v>
      </c>
      <c r="T9" s="2">
        <f t="shared" si="4"/>
        <v>4.71</v>
      </c>
      <c r="U9" s="7">
        <v>2.9201388888888888E-2</v>
      </c>
      <c r="V9" s="4">
        <f t="shared" si="5"/>
        <v>6.1998702524180228E-3</v>
      </c>
      <c r="W9" s="12">
        <f t="shared" si="6"/>
        <v>1.6727362719898689</v>
      </c>
      <c r="Y9" s="11" t="s">
        <v>10</v>
      </c>
      <c r="Z9" s="6">
        <v>2900</v>
      </c>
      <c r="AA9" s="6">
        <v>140</v>
      </c>
      <c r="AB9" s="2">
        <f t="shared" si="7"/>
        <v>4.3</v>
      </c>
      <c r="AC9" s="7">
        <v>2.1712962962962962E-2</v>
      </c>
      <c r="AD9" s="4">
        <f t="shared" si="8"/>
        <v>5.049526270456503E-3</v>
      </c>
      <c r="AE9" s="12">
        <f t="shared" si="9"/>
        <v>1.5195079761675956</v>
      </c>
      <c r="AG9" s="11" t="s">
        <v>10</v>
      </c>
      <c r="AH9" s="6">
        <v>4400</v>
      </c>
      <c r="AI9" s="6">
        <v>155</v>
      </c>
      <c r="AJ9" s="2">
        <f t="shared" si="10"/>
        <v>5.95</v>
      </c>
      <c r="AK9" s="7">
        <v>2.5486111111111112E-2</v>
      </c>
      <c r="AL9" s="4">
        <f t="shared" si="11"/>
        <v>4.2833800186741367E-3</v>
      </c>
      <c r="AM9" s="12">
        <f t="shared" si="12"/>
        <v>1.4489023213797796</v>
      </c>
      <c r="AO9" s="11" t="s">
        <v>10</v>
      </c>
      <c r="AP9" s="6">
        <v>3270</v>
      </c>
      <c r="AQ9" s="6">
        <v>50</v>
      </c>
      <c r="AR9" s="2">
        <f t="shared" si="13"/>
        <v>3.77</v>
      </c>
      <c r="AS9" s="7">
        <v>1.8356481481481481E-2</v>
      </c>
      <c r="AT9" s="4">
        <f t="shared" si="14"/>
        <v>4.8690932311621967E-3</v>
      </c>
      <c r="AU9" s="12">
        <f t="shared" si="15"/>
        <v>1.5933537702479637</v>
      </c>
    </row>
    <row r="10" spans="1:47" x14ac:dyDescent="0.3">
      <c r="A10" s="11" t="s">
        <v>11</v>
      </c>
      <c r="B10" s="6">
        <v>4500</v>
      </c>
      <c r="C10" s="6">
        <v>90</v>
      </c>
      <c r="D10" s="2">
        <f t="shared" si="16"/>
        <v>5.4</v>
      </c>
      <c r="E10" s="7">
        <v>2.494212962962963E-2</v>
      </c>
      <c r="F10" s="4">
        <f t="shared" si="0"/>
        <v>4.6189128943758574E-3</v>
      </c>
      <c r="G10" s="12">
        <f t="shared" si="1"/>
        <v>1.2948594503411111</v>
      </c>
      <c r="I10" s="11" t="s">
        <v>11</v>
      </c>
      <c r="J10" s="6">
        <v>4600</v>
      </c>
      <c r="K10" s="6">
        <v>170</v>
      </c>
      <c r="L10" s="2">
        <f t="shared" si="17"/>
        <v>6.3</v>
      </c>
      <c r="M10" s="7">
        <v>2.3506944444444445E-2</v>
      </c>
      <c r="N10" s="4">
        <f t="shared" si="2"/>
        <v>3.7312610229276897E-3</v>
      </c>
      <c r="O10" s="12">
        <f t="shared" si="3"/>
        <v>1.1162407254740314</v>
      </c>
      <c r="Q10" s="11" t="s">
        <v>11</v>
      </c>
      <c r="R10" s="6">
        <v>4650</v>
      </c>
      <c r="S10" s="6">
        <v>100</v>
      </c>
      <c r="T10" s="2">
        <f t="shared" si="4"/>
        <v>5.65</v>
      </c>
      <c r="U10" s="7">
        <v>2.0925925925925928E-2</v>
      </c>
      <c r="V10" s="4">
        <f t="shared" si="5"/>
        <v>3.7037037037037038E-3</v>
      </c>
      <c r="W10" s="12">
        <f t="shared" si="6"/>
        <v>0.99926599648954839</v>
      </c>
      <c r="Y10" s="11" t="s">
        <v>11</v>
      </c>
      <c r="Z10" s="6">
        <v>4200</v>
      </c>
      <c r="AA10" s="6">
        <v>150</v>
      </c>
      <c r="AB10" s="2">
        <f t="shared" si="7"/>
        <v>5.7</v>
      </c>
      <c r="AC10" s="7">
        <v>2.3854166666666666E-2</v>
      </c>
      <c r="AD10" s="4">
        <f t="shared" si="8"/>
        <v>4.1849415204678357E-3</v>
      </c>
      <c r="AE10" s="12">
        <f t="shared" si="9"/>
        <v>1.2593363574224816</v>
      </c>
      <c r="AG10" s="11" t="s">
        <v>11</v>
      </c>
      <c r="AH10" s="6">
        <v>4500</v>
      </c>
      <c r="AI10" s="6">
        <v>190</v>
      </c>
      <c r="AJ10" s="2">
        <f t="shared" si="10"/>
        <v>6.4</v>
      </c>
      <c r="AK10" s="7">
        <v>2.0324074074074074E-2</v>
      </c>
      <c r="AL10" s="4">
        <f t="shared" si="11"/>
        <v>3.1756365740740738E-3</v>
      </c>
      <c r="AM10" s="12">
        <f t="shared" si="12"/>
        <v>1.0741954213669542</v>
      </c>
      <c r="AO10" s="11" t="s">
        <v>11</v>
      </c>
      <c r="AP10" s="6">
        <v>3290</v>
      </c>
      <c r="AQ10" s="6">
        <v>60</v>
      </c>
      <c r="AR10" s="2">
        <f t="shared" si="13"/>
        <v>3.89</v>
      </c>
      <c r="AS10" s="7">
        <v>1.2638888888888889E-2</v>
      </c>
      <c r="AT10" s="4">
        <f t="shared" si="14"/>
        <v>3.2490716938017709E-3</v>
      </c>
      <c r="AU10" s="12">
        <f t="shared" si="15"/>
        <v>1.0632206834719649</v>
      </c>
    </row>
    <row r="11" spans="1:47" x14ac:dyDescent="0.3">
      <c r="A11" s="11" t="s">
        <v>12</v>
      </c>
      <c r="B11" s="6">
        <v>5200</v>
      </c>
      <c r="C11" s="6">
        <v>85</v>
      </c>
      <c r="D11" s="2">
        <f t="shared" si="16"/>
        <v>6.05</v>
      </c>
      <c r="E11" s="7">
        <v>3.3564814814814818E-2</v>
      </c>
      <c r="F11" s="4">
        <f t="shared" si="0"/>
        <v>5.5479032751760034E-3</v>
      </c>
      <c r="G11" s="12">
        <f t="shared" si="1"/>
        <v>1.5552912881702594</v>
      </c>
      <c r="I11" s="11" t="s">
        <v>12</v>
      </c>
      <c r="J11" s="6">
        <v>4300</v>
      </c>
      <c r="K11" s="6">
        <v>150</v>
      </c>
      <c r="L11" s="2">
        <f t="shared" si="17"/>
        <v>5.8</v>
      </c>
      <c r="M11" s="7">
        <v>2.7384259259259257E-2</v>
      </c>
      <c r="N11" s="4">
        <f t="shared" si="2"/>
        <v>4.7214240102171137E-3</v>
      </c>
      <c r="O11" s="12">
        <f t="shared" si="3"/>
        <v>1.4124570031554711</v>
      </c>
      <c r="Q11" s="11" t="s">
        <v>12</v>
      </c>
      <c r="R11" s="6">
        <v>5010</v>
      </c>
      <c r="S11" s="6">
        <v>165</v>
      </c>
      <c r="T11" s="2">
        <f t="shared" si="4"/>
        <v>6.66</v>
      </c>
      <c r="U11" s="7">
        <v>3.7199074074074072E-2</v>
      </c>
      <c r="V11" s="4">
        <f t="shared" si="5"/>
        <v>5.5854465576687792E-3</v>
      </c>
      <c r="W11" s="12">
        <f t="shared" si="6"/>
        <v>1.5069636414777627</v>
      </c>
      <c r="Y11" s="11" t="s">
        <v>12</v>
      </c>
      <c r="Z11" s="6">
        <v>4300</v>
      </c>
      <c r="AA11" s="6">
        <v>145</v>
      </c>
      <c r="AB11" s="2">
        <f t="shared" si="7"/>
        <v>5.75</v>
      </c>
      <c r="AC11" s="7">
        <v>3.2499999999999994E-2</v>
      </c>
      <c r="AD11" s="4">
        <f t="shared" si="8"/>
        <v>5.6521739130434775E-3</v>
      </c>
      <c r="AE11" s="12">
        <f t="shared" si="9"/>
        <v>1.7008572455212767</v>
      </c>
      <c r="AG11" s="11" t="s">
        <v>12</v>
      </c>
      <c r="AH11" s="6">
        <v>4750</v>
      </c>
      <c r="AI11" s="6">
        <v>220</v>
      </c>
      <c r="AJ11" s="2">
        <f t="shared" si="10"/>
        <v>6.95</v>
      </c>
      <c r="AK11" s="7">
        <v>2.6574074074074073E-2</v>
      </c>
      <c r="AL11" s="4">
        <f t="shared" si="11"/>
        <v>3.8236077804423125E-3</v>
      </c>
      <c r="AM11" s="12">
        <f t="shared" si="12"/>
        <v>1.2933790989769562</v>
      </c>
      <c r="AO11" s="11" t="s">
        <v>12</v>
      </c>
      <c r="AP11" s="6">
        <v>3260</v>
      </c>
      <c r="AQ11" s="6">
        <v>40</v>
      </c>
      <c r="AR11" s="2">
        <f t="shared" si="13"/>
        <v>3.66</v>
      </c>
      <c r="AS11" s="7">
        <v>1.4872685185185185E-2</v>
      </c>
      <c r="AT11" s="4">
        <f t="shared" si="14"/>
        <v>4.0635751872090667E-3</v>
      </c>
      <c r="AU11" s="12">
        <f t="shared" si="15"/>
        <v>1.329757418442407</v>
      </c>
    </row>
    <row r="12" spans="1:47" x14ac:dyDescent="0.3">
      <c r="A12" s="11" t="s">
        <v>13</v>
      </c>
      <c r="B12" s="6">
        <v>6700</v>
      </c>
      <c r="C12" s="6">
        <v>100</v>
      </c>
      <c r="D12" s="2">
        <f t="shared" si="16"/>
        <v>7.7</v>
      </c>
      <c r="E12" s="7">
        <v>3.0439814814814819E-2</v>
      </c>
      <c r="F12" s="4">
        <f t="shared" si="0"/>
        <v>3.9532227032227033E-3</v>
      </c>
      <c r="G12" s="12">
        <f t="shared" si="1"/>
        <v>1.1082408119893006</v>
      </c>
      <c r="I12" s="11" t="s">
        <v>13</v>
      </c>
      <c r="J12" s="6">
        <v>6300</v>
      </c>
      <c r="K12" s="6">
        <v>220</v>
      </c>
      <c r="L12" s="2">
        <f t="shared" si="17"/>
        <v>8.5</v>
      </c>
      <c r="M12" s="7">
        <v>3.6828703703703704E-2</v>
      </c>
      <c r="N12" s="4">
        <f t="shared" si="2"/>
        <v>4.3327886710239653E-3</v>
      </c>
      <c r="O12" s="12">
        <f t="shared" si="3"/>
        <v>1.2961932011056692</v>
      </c>
      <c r="Q12" s="11" t="s">
        <v>13</v>
      </c>
      <c r="R12" s="6">
        <v>7720</v>
      </c>
      <c r="S12" s="6">
        <v>250</v>
      </c>
      <c r="T12" s="2">
        <f t="shared" si="4"/>
        <v>10.220000000000001</v>
      </c>
      <c r="U12" s="7">
        <v>4.0358796296296295E-2</v>
      </c>
      <c r="V12" s="4">
        <f t="shared" si="5"/>
        <v>3.9490015945495395E-3</v>
      </c>
      <c r="W12" s="12">
        <f t="shared" si="6"/>
        <v>1.0654478136494174</v>
      </c>
      <c r="Y12" s="11" t="s">
        <v>13</v>
      </c>
      <c r="Z12" s="6">
        <v>5800</v>
      </c>
      <c r="AA12" s="6">
        <v>210</v>
      </c>
      <c r="AB12" s="2">
        <f t="shared" si="7"/>
        <v>7.9</v>
      </c>
      <c r="AC12" s="7">
        <v>3.2754629629629627E-2</v>
      </c>
      <c r="AD12" s="4">
        <f t="shared" si="8"/>
        <v>4.1461556493202056E-3</v>
      </c>
      <c r="AE12" s="12">
        <f t="shared" si="9"/>
        <v>1.2476648782747743</v>
      </c>
      <c r="AG12" s="11" t="s">
        <v>13</v>
      </c>
      <c r="AH12" s="6">
        <v>5570</v>
      </c>
      <c r="AI12" s="6">
        <v>220</v>
      </c>
      <c r="AJ12" s="2">
        <f t="shared" si="10"/>
        <v>7.77</v>
      </c>
      <c r="AK12" s="7">
        <v>2.4305555555555556E-2</v>
      </c>
      <c r="AL12" s="4">
        <f t="shared" si="11"/>
        <v>3.1281281281281283E-3</v>
      </c>
      <c r="AM12" s="12">
        <f t="shared" si="12"/>
        <v>1.0581251457163867</v>
      </c>
      <c r="AO12" s="11" t="s">
        <v>13</v>
      </c>
      <c r="AP12" s="6">
        <v>3770</v>
      </c>
      <c r="AQ12" s="6">
        <v>60</v>
      </c>
      <c r="AR12" s="2">
        <f t="shared" si="13"/>
        <v>4.37</v>
      </c>
      <c r="AS12" s="7">
        <v>1.4780092592592595E-2</v>
      </c>
      <c r="AT12" s="4">
        <f t="shared" si="14"/>
        <v>3.3821722179845754E-3</v>
      </c>
      <c r="AU12" s="12">
        <f t="shared" si="15"/>
        <v>1.1067762721535215</v>
      </c>
    </row>
    <row r="13" spans="1:47" x14ac:dyDescent="0.3">
      <c r="A13" s="11" t="s">
        <v>14</v>
      </c>
      <c r="B13" s="6">
        <v>6000</v>
      </c>
      <c r="C13" s="6">
        <v>95</v>
      </c>
      <c r="D13" s="2">
        <f t="shared" si="16"/>
        <v>6.95</v>
      </c>
      <c r="E13" s="7">
        <v>3.5659722222222225E-2</v>
      </c>
      <c r="F13" s="4">
        <f t="shared" si="0"/>
        <v>5.1308952837729816E-3</v>
      </c>
      <c r="G13" s="12">
        <f t="shared" si="1"/>
        <v>1.438387862865693</v>
      </c>
      <c r="I13" s="11" t="s">
        <v>14</v>
      </c>
      <c r="J13" s="6">
        <v>5200</v>
      </c>
      <c r="K13" s="6">
        <v>190</v>
      </c>
      <c r="L13" s="2">
        <f t="shared" si="17"/>
        <v>7.1</v>
      </c>
      <c r="M13" s="7">
        <v>4.7094907407407405E-2</v>
      </c>
      <c r="N13" s="4">
        <f t="shared" si="2"/>
        <v>6.6330855503390716E-3</v>
      </c>
      <c r="O13" s="12">
        <f t="shared" si="3"/>
        <v>1.9843479674419147</v>
      </c>
      <c r="Q13" s="11" t="s">
        <v>14</v>
      </c>
      <c r="R13" s="6">
        <v>6770</v>
      </c>
      <c r="S13" s="6">
        <v>140</v>
      </c>
      <c r="T13" s="2">
        <f t="shared" si="4"/>
        <v>8.17</v>
      </c>
      <c r="U13" s="7">
        <v>4.3368055555555556E-2</v>
      </c>
      <c r="V13" s="4">
        <f t="shared" si="5"/>
        <v>5.3082075343397249E-3</v>
      </c>
      <c r="W13" s="12">
        <f t="shared" si="6"/>
        <v>1.4321640486713347</v>
      </c>
      <c r="Y13" s="11" t="s">
        <v>14</v>
      </c>
      <c r="Z13" s="6">
        <v>5600</v>
      </c>
      <c r="AA13" s="6">
        <v>220</v>
      </c>
      <c r="AB13" s="2">
        <f t="shared" si="7"/>
        <v>7.8</v>
      </c>
      <c r="AC13" s="7">
        <v>3.3796296296296297E-2</v>
      </c>
      <c r="AD13" s="4">
        <f t="shared" si="8"/>
        <v>4.3328584995251662E-3</v>
      </c>
      <c r="AE13" s="12">
        <f t="shared" si="9"/>
        <v>1.3038476674840311</v>
      </c>
      <c r="AG13" s="11" t="s">
        <v>14</v>
      </c>
      <c r="AH13" s="6">
        <v>7620</v>
      </c>
      <c r="AI13" s="6">
        <v>200</v>
      </c>
      <c r="AJ13" s="2">
        <f t="shared" si="10"/>
        <v>9.6199999999999992</v>
      </c>
      <c r="AK13" s="7">
        <v>4.1458333333333333E-2</v>
      </c>
      <c r="AL13" s="4">
        <f t="shared" si="11"/>
        <v>4.3095980595980595E-3</v>
      </c>
      <c r="AM13" s="12">
        <f t="shared" si="12"/>
        <v>1.4577708738292681</v>
      </c>
      <c r="AO13" s="11" t="s">
        <v>14</v>
      </c>
      <c r="AP13" s="6">
        <v>4190</v>
      </c>
      <c r="AQ13" s="6">
        <v>50</v>
      </c>
      <c r="AR13" s="2">
        <f t="shared" si="13"/>
        <v>4.6900000000000004</v>
      </c>
      <c r="AS13" s="7">
        <v>1.954861111111111E-2</v>
      </c>
      <c r="AT13" s="4">
        <f t="shared" si="14"/>
        <v>4.1681473584458655E-3</v>
      </c>
      <c r="AU13" s="12">
        <f t="shared" si="15"/>
        <v>1.3639774375286711</v>
      </c>
    </row>
    <row r="14" spans="1:47" x14ac:dyDescent="0.3">
      <c r="A14" s="11" t="s">
        <v>15</v>
      </c>
      <c r="B14" s="6">
        <v>9800</v>
      </c>
      <c r="C14" s="6">
        <v>120</v>
      </c>
      <c r="D14" s="2">
        <f t="shared" si="16"/>
        <v>11</v>
      </c>
      <c r="E14" s="7">
        <v>4.5289351851851851E-2</v>
      </c>
      <c r="F14" s="4">
        <f t="shared" si="0"/>
        <v>4.1172138047138049E-3</v>
      </c>
      <c r="G14" s="12">
        <f t="shared" si="1"/>
        <v>1.1542138433915943</v>
      </c>
      <c r="I14" s="11" t="s">
        <v>15</v>
      </c>
      <c r="J14" s="6">
        <v>8500</v>
      </c>
      <c r="K14" s="6">
        <v>330</v>
      </c>
      <c r="L14" s="2">
        <f t="shared" si="17"/>
        <v>11.8</v>
      </c>
      <c r="M14" s="7">
        <v>5.4375E-2</v>
      </c>
      <c r="N14" s="4">
        <f t="shared" si="2"/>
        <v>4.6080508474576265E-3</v>
      </c>
      <c r="O14" s="12">
        <f t="shared" si="3"/>
        <v>1.3785403887266476</v>
      </c>
      <c r="Q14" s="11" t="s">
        <v>15</v>
      </c>
      <c r="R14" s="6">
        <v>9190</v>
      </c>
      <c r="S14" s="6">
        <v>265</v>
      </c>
      <c r="T14" s="2">
        <f t="shared" si="4"/>
        <v>11.84</v>
      </c>
      <c r="U14" s="7">
        <v>4.8425925925925928E-2</v>
      </c>
      <c r="V14" s="4">
        <f t="shared" si="5"/>
        <v>4.0900275275275282E-3</v>
      </c>
      <c r="W14" s="12">
        <f t="shared" si="6"/>
        <v>1.1034968669004095</v>
      </c>
      <c r="Y14" s="11" t="s">
        <v>15</v>
      </c>
      <c r="Z14" s="6">
        <v>8100</v>
      </c>
      <c r="AA14" s="6">
        <v>350</v>
      </c>
      <c r="AB14" s="2">
        <f t="shared" si="7"/>
        <v>11.6</v>
      </c>
      <c r="AC14" s="7">
        <v>4.024305555555556E-2</v>
      </c>
      <c r="AD14" s="4">
        <f t="shared" si="8"/>
        <v>3.4692289272030656E-3</v>
      </c>
      <c r="AE14" s="12">
        <f t="shared" si="9"/>
        <v>1.0439634816594066</v>
      </c>
      <c r="AG14" s="11" t="s">
        <v>15</v>
      </c>
      <c r="AH14" s="6">
        <v>9850</v>
      </c>
      <c r="AI14" s="6">
        <v>320</v>
      </c>
      <c r="AJ14" s="2">
        <f t="shared" si="10"/>
        <v>13.05</v>
      </c>
      <c r="AK14" s="7">
        <v>4.594907407407408E-2</v>
      </c>
      <c r="AL14" s="4">
        <f t="shared" si="11"/>
        <v>3.5210018447566342E-3</v>
      </c>
      <c r="AM14" s="12">
        <f t="shared" si="12"/>
        <v>1.1910191774274332</v>
      </c>
      <c r="AO14" s="11" t="s">
        <v>15</v>
      </c>
      <c r="AP14" s="6">
        <v>5430</v>
      </c>
      <c r="AQ14" s="6">
        <v>65</v>
      </c>
      <c r="AR14" s="2">
        <f t="shared" si="13"/>
        <v>6.08</v>
      </c>
      <c r="AS14" s="7">
        <v>2.0856481481481479E-2</v>
      </c>
      <c r="AT14" s="4">
        <f t="shared" si="14"/>
        <v>3.4303423489278747E-3</v>
      </c>
      <c r="AU14" s="12">
        <f t="shared" si="15"/>
        <v>1.1225393837038673</v>
      </c>
    </row>
    <row r="15" spans="1:47" x14ac:dyDescent="0.3">
      <c r="A15" s="11" t="s">
        <v>34</v>
      </c>
      <c r="B15" s="6">
        <v>8900</v>
      </c>
      <c r="C15" s="6">
        <v>130</v>
      </c>
      <c r="D15" s="2">
        <f t="shared" si="16"/>
        <v>10.199999999999999</v>
      </c>
      <c r="E15" s="7">
        <v>5.2465277777777784E-2</v>
      </c>
      <c r="F15" s="4">
        <f t="shared" si="0"/>
        <v>5.1436546840958617E-3</v>
      </c>
      <c r="G15" s="12">
        <f t="shared" si="1"/>
        <v>1.4419648149465352</v>
      </c>
      <c r="I15" s="11" t="s">
        <v>34</v>
      </c>
      <c r="J15" s="6">
        <v>6800</v>
      </c>
      <c r="K15" s="6">
        <v>240</v>
      </c>
      <c r="L15" s="2">
        <f t="shared" si="17"/>
        <v>9.1999999999999993</v>
      </c>
      <c r="M15" s="7">
        <v>4.9768518518518517E-2</v>
      </c>
      <c r="N15" s="4">
        <f t="shared" si="2"/>
        <v>5.4096215780998396E-3</v>
      </c>
      <c r="O15" s="12">
        <f t="shared" si="3"/>
        <v>1.6183375748234707</v>
      </c>
      <c r="Q15" s="11" t="s">
        <v>34</v>
      </c>
      <c r="R15" s="6">
        <v>9480</v>
      </c>
      <c r="S15" s="6">
        <v>280</v>
      </c>
      <c r="T15" s="2">
        <f t="shared" si="4"/>
        <v>12.28</v>
      </c>
      <c r="U15" s="7">
        <v>5.2604166666666667E-2</v>
      </c>
      <c r="V15" s="4">
        <f t="shared" si="5"/>
        <v>4.2837269272529861E-3</v>
      </c>
      <c r="W15" s="12">
        <f t="shared" si="6"/>
        <v>1.1557573172956528</v>
      </c>
      <c r="Y15" s="11" t="s">
        <v>34</v>
      </c>
      <c r="Z15" s="6">
        <v>7900</v>
      </c>
      <c r="AA15" s="6">
        <v>300</v>
      </c>
      <c r="AB15" s="2">
        <f t="shared" si="7"/>
        <v>10.9</v>
      </c>
      <c r="AC15" s="7">
        <v>5.1840277777777777E-2</v>
      </c>
      <c r="AD15" s="4">
        <f t="shared" si="8"/>
        <v>4.7559887869520895E-3</v>
      </c>
      <c r="AE15" s="12">
        <f t="shared" si="9"/>
        <v>1.4311764132448035</v>
      </c>
      <c r="AG15" s="11" t="s">
        <v>34</v>
      </c>
      <c r="AH15" s="6">
        <v>8240</v>
      </c>
      <c r="AI15" s="6">
        <v>255</v>
      </c>
      <c r="AJ15" s="2">
        <f t="shared" si="10"/>
        <v>10.79</v>
      </c>
      <c r="AK15" s="7">
        <v>5.0555555555555555E-2</v>
      </c>
      <c r="AL15" s="4">
        <f t="shared" si="11"/>
        <v>4.6854082998661313E-3</v>
      </c>
      <c r="AM15" s="12">
        <f t="shared" si="12"/>
        <v>1.5848929893429058</v>
      </c>
      <c r="AO15" s="11" t="s">
        <v>34</v>
      </c>
      <c r="AP15" s="6">
        <v>5050</v>
      </c>
      <c r="AQ15" s="6">
        <v>70</v>
      </c>
      <c r="AR15" s="2">
        <f t="shared" si="13"/>
        <v>5.75</v>
      </c>
      <c r="AS15" s="7">
        <v>2.2928240740740739E-2</v>
      </c>
      <c r="AT15" s="4">
        <f t="shared" si="14"/>
        <v>3.9875201288244759E-3</v>
      </c>
      <c r="AU15" s="12">
        <f t="shared" si="15"/>
        <v>1.3048692907622985</v>
      </c>
    </row>
    <row r="16" spans="1:47" x14ac:dyDescent="0.3">
      <c r="A16" s="11" t="s">
        <v>35</v>
      </c>
      <c r="B16" s="6">
        <v>10900</v>
      </c>
      <c r="C16" s="6">
        <v>190</v>
      </c>
      <c r="D16" s="2">
        <f t="shared" si="16"/>
        <v>12.8</v>
      </c>
      <c r="E16" s="7">
        <v>4.8182870370370369E-2</v>
      </c>
      <c r="F16" s="4">
        <f t="shared" si="0"/>
        <v>3.764286747685185E-3</v>
      </c>
      <c r="G16" s="12">
        <f t="shared" si="1"/>
        <v>1.0552747757960499</v>
      </c>
      <c r="I16" s="11" t="s">
        <v>35</v>
      </c>
      <c r="J16" s="6">
        <v>9800</v>
      </c>
      <c r="K16" s="6">
        <v>410</v>
      </c>
      <c r="L16" s="2">
        <f t="shared" si="17"/>
        <v>13.9</v>
      </c>
      <c r="M16" s="7">
        <v>5.618055555555556E-2</v>
      </c>
      <c r="N16" s="4">
        <f t="shared" si="2"/>
        <v>4.0417665867306159E-3</v>
      </c>
      <c r="O16" s="12">
        <f t="shared" si="3"/>
        <v>1.209131293481291</v>
      </c>
      <c r="Q16" s="11" t="s">
        <v>35</v>
      </c>
      <c r="R16" s="6">
        <v>11230</v>
      </c>
      <c r="S16" s="6">
        <v>315</v>
      </c>
      <c r="T16" s="2">
        <f t="shared" si="4"/>
        <v>14.38</v>
      </c>
      <c r="U16" s="7">
        <v>5.5925925925925928E-2</v>
      </c>
      <c r="V16" s="4">
        <f t="shared" si="5"/>
        <v>3.8891464482563231E-3</v>
      </c>
      <c r="W16" s="12">
        <f t="shared" si="6"/>
        <v>1.0492987862998735</v>
      </c>
      <c r="Y16" s="11" t="s">
        <v>35</v>
      </c>
      <c r="Z16" s="6">
        <v>9900</v>
      </c>
      <c r="AA16" s="6">
        <v>450</v>
      </c>
      <c r="AB16" s="2">
        <f t="shared" si="7"/>
        <v>14.4</v>
      </c>
      <c r="AC16" s="7">
        <v>4.9421296296296297E-2</v>
      </c>
      <c r="AD16" s="4">
        <f t="shared" si="8"/>
        <v>3.4320344650205759E-3</v>
      </c>
      <c r="AE16" s="12">
        <f t="shared" si="9"/>
        <v>1.032770890725436</v>
      </c>
      <c r="AG16" s="11" t="s">
        <v>35</v>
      </c>
      <c r="AH16" s="6">
        <v>9720</v>
      </c>
      <c r="AI16" s="6">
        <v>400</v>
      </c>
      <c r="AJ16" s="2">
        <f t="shared" si="10"/>
        <v>13.72</v>
      </c>
      <c r="AK16" s="7">
        <v>4.1111111111111112E-2</v>
      </c>
      <c r="AL16" s="4">
        <f t="shared" si="11"/>
        <v>2.9964366699060576E-3</v>
      </c>
      <c r="AM16" s="12">
        <f t="shared" si="12"/>
        <v>1.0135790025556151</v>
      </c>
      <c r="AO16" s="11" t="s">
        <v>35</v>
      </c>
      <c r="AP16" s="6">
        <v>6070</v>
      </c>
      <c r="AQ16" s="6">
        <v>75</v>
      </c>
      <c r="AR16" s="2">
        <f t="shared" si="13"/>
        <v>6.82</v>
      </c>
      <c r="AS16" s="7">
        <v>2.297453703703704E-2</v>
      </c>
      <c r="AT16" s="4">
        <f t="shared" si="14"/>
        <v>3.3687004453133488E-3</v>
      </c>
      <c r="AU16" s="12">
        <f t="shared" si="15"/>
        <v>1.1023677922254222</v>
      </c>
    </row>
    <row r="17" spans="1:47" x14ac:dyDescent="0.3">
      <c r="A17" s="11" t="s">
        <v>36</v>
      </c>
      <c r="B17" s="6">
        <v>10600</v>
      </c>
      <c r="C17" s="6">
        <v>14</v>
      </c>
      <c r="D17" s="2">
        <f t="shared" si="16"/>
        <v>10.74</v>
      </c>
      <c r="E17" s="7">
        <v>6.5509259259259267E-2</v>
      </c>
      <c r="F17" s="4">
        <f t="shared" si="0"/>
        <v>6.099558590247604E-3</v>
      </c>
      <c r="G17" s="12">
        <f t="shared" si="1"/>
        <v>1.7099415520713477</v>
      </c>
      <c r="I17" s="11" t="s">
        <v>36</v>
      </c>
      <c r="J17" s="6">
        <v>7400</v>
      </c>
      <c r="K17" s="6">
        <v>260</v>
      </c>
      <c r="L17" s="2">
        <f t="shared" si="17"/>
        <v>10</v>
      </c>
      <c r="M17" s="7">
        <v>4.4965277777777778E-2</v>
      </c>
      <c r="N17" s="4">
        <f t="shared" si="2"/>
        <v>4.4965277777777781E-3</v>
      </c>
      <c r="O17" s="12">
        <f t="shared" si="3"/>
        <v>1.3451772464962903</v>
      </c>
      <c r="Q17" s="11" t="s">
        <v>36</v>
      </c>
      <c r="R17" s="6">
        <v>10310</v>
      </c>
      <c r="S17" s="6">
        <v>280</v>
      </c>
      <c r="T17" s="2">
        <f t="shared" si="4"/>
        <v>13.11</v>
      </c>
      <c r="U17" s="7">
        <v>5.7905092592592598E-2</v>
      </c>
      <c r="V17" s="4">
        <f t="shared" si="5"/>
        <v>4.4168644235387184E-3</v>
      </c>
      <c r="W17" s="12">
        <f t="shared" si="6"/>
        <v>1.1916780559775961</v>
      </c>
      <c r="Y17" s="11" t="s">
        <v>36</v>
      </c>
      <c r="Z17" s="6">
        <v>9000</v>
      </c>
      <c r="AA17" s="6">
        <v>350</v>
      </c>
      <c r="AB17" s="2">
        <f t="shared" si="7"/>
        <v>12.5</v>
      </c>
      <c r="AC17" s="7">
        <v>5.1643518518518526E-2</v>
      </c>
      <c r="AD17" s="4">
        <f t="shared" si="8"/>
        <v>4.1314814814814825E-3</v>
      </c>
      <c r="AE17" s="12">
        <f t="shared" si="9"/>
        <v>1.2432491145218421</v>
      </c>
      <c r="AG17" s="11" t="s">
        <v>36</v>
      </c>
      <c r="AH17" s="6">
        <v>8820</v>
      </c>
      <c r="AI17" s="6">
        <v>225</v>
      </c>
      <c r="AJ17" s="2">
        <f t="shared" si="10"/>
        <v>11.07</v>
      </c>
      <c r="AK17" s="7">
        <v>4.5555555555555551E-2</v>
      </c>
      <c r="AL17" s="4">
        <f t="shared" si="11"/>
        <v>4.1152263374485592E-3</v>
      </c>
      <c r="AM17" s="12">
        <f t="shared" si="12"/>
        <v>1.392022413920224</v>
      </c>
      <c r="AO17" s="11" t="s">
        <v>36</v>
      </c>
      <c r="AP17" s="6">
        <v>5820</v>
      </c>
      <c r="AQ17" s="6">
        <v>75</v>
      </c>
      <c r="AR17" s="2">
        <f t="shared" si="13"/>
        <v>6.57</v>
      </c>
      <c r="AS17" s="7">
        <v>2.5289351851851851E-2</v>
      </c>
      <c r="AT17" s="4">
        <f t="shared" si="14"/>
        <v>3.8492164158069786E-3</v>
      </c>
      <c r="AU17" s="12">
        <f t="shared" si="15"/>
        <v>1.259611019434616</v>
      </c>
    </row>
    <row r="18" spans="1:47" x14ac:dyDescent="0.3">
      <c r="A18" s="11" t="s">
        <v>37</v>
      </c>
      <c r="B18" s="6">
        <v>13600</v>
      </c>
      <c r="C18" s="6">
        <v>250</v>
      </c>
      <c r="D18" s="2">
        <f t="shared" si="16"/>
        <v>16.100000000000001</v>
      </c>
      <c r="E18" s="7">
        <v>5.7430555555555561E-2</v>
      </c>
      <c r="F18" s="4">
        <f t="shared" si="0"/>
        <v>3.5671152518978607E-3</v>
      </c>
      <c r="G18" s="12">
        <f t="shared" si="1"/>
        <v>1</v>
      </c>
      <c r="I18" s="11" t="s">
        <v>37</v>
      </c>
      <c r="J18" s="6">
        <v>11700</v>
      </c>
      <c r="K18" s="6">
        <v>510</v>
      </c>
      <c r="L18" s="2">
        <f t="shared" si="17"/>
        <v>16.8</v>
      </c>
      <c r="M18" s="7">
        <v>5.6157407407407406E-2</v>
      </c>
      <c r="N18" s="4">
        <f t="shared" si="2"/>
        <v>3.3427028218694882E-3</v>
      </c>
      <c r="O18" s="12">
        <f t="shared" si="3"/>
        <v>1</v>
      </c>
      <c r="Q18" s="11" t="s">
        <v>37</v>
      </c>
      <c r="R18" s="6">
        <v>15270</v>
      </c>
      <c r="S18" s="6">
        <v>430</v>
      </c>
      <c r="T18" s="2">
        <f t="shared" si="4"/>
        <v>19.57</v>
      </c>
      <c r="U18" s="7">
        <v>7.2534722222222223E-2</v>
      </c>
      <c r="V18" s="4">
        <f t="shared" si="5"/>
        <v>3.706424232101289E-3</v>
      </c>
      <c r="W18" s="12">
        <f t="shared" si="6"/>
        <v>1</v>
      </c>
      <c r="Y18" s="11" t="s">
        <v>37</v>
      </c>
      <c r="Z18" s="6">
        <v>12600</v>
      </c>
      <c r="AA18" s="6">
        <v>510</v>
      </c>
      <c r="AB18" s="2">
        <f t="shared" si="7"/>
        <v>17.7</v>
      </c>
      <c r="AC18" s="7">
        <v>5.8819444444444445E-2</v>
      </c>
      <c r="AD18" s="4">
        <f t="shared" si="8"/>
        <v>3.3231324544883869E-3</v>
      </c>
      <c r="AE18" s="12">
        <f t="shared" si="9"/>
        <v>1</v>
      </c>
      <c r="AG18" s="11" t="s">
        <v>37</v>
      </c>
      <c r="AH18" s="6">
        <v>13200</v>
      </c>
      <c r="AI18" s="6">
        <v>450</v>
      </c>
      <c r="AJ18" s="2">
        <f t="shared" si="10"/>
        <v>17.7</v>
      </c>
      <c r="AK18" s="7">
        <v>5.2326388888888888E-2</v>
      </c>
      <c r="AL18" s="4">
        <f t="shared" si="11"/>
        <v>2.956293157564344E-3</v>
      </c>
      <c r="AM18" s="12">
        <f t="shared" si="12"/>
        <v>1</v>
      </c>
      <c r="AO18" s="11" t="s">
        <v>37</v>
      </c>
      <c r="AP18" s="6">
        <v>6500</v>
      </c>
      <c r="AQ18" s="6">
        <v>70</v>
      </c>
      <c r="AR18" s="2">
        <f t="shared" si="13"/>
        <v>7.2</v>
      </c>
      <c r="AS18" s="7">
        <v>2.2002314814814818E-2</v>
      </c>
      <c r="AT18" s="4">
        <f t="shared" si="14"/>
        <v>3.0558770576131693E-3</v>
      </c>
      <c r="AU18" s="12">
        <f t="shared" si="15"/>
        <v>1</v>
      </c>
    </row>
    <row r="19" spans="1:47" x14ac:dyDescent="0.3">
      <c r="A19" s="11" t="s">
        <v>17</v>
      </c>
      <c r="B19" s="6">
        <v>6200</v>
      </c>
      <c r="C19" s="6">
        <v>105</v>
      </c>
      <c r="D19" s="2">
        <f t="shared" si="16"/>
        <v>7.25</v>
      </c>
      <c r="E19" s="7">
        <v>5.1423611111111107E-2</v>
      </c>
      <c r="F19" s="4">
        <f t="shared" si="0"/>
        <v>7.0929118773946356E-3</v>
      </c>
      <c r="G19" s="12">
        <f t="shared" si="1"/>
        <v>1.9884167952299543</v>
      </c>
      <c r="I19" s="11" t="s">
        <v>17</v>
      </c>
      <c r="J19" s="6">
        <v>5000</v>
      </c>
      <c r="K19" s="6">
        <v>180</v>
      </c>
      <c r="L19" s="2">
        <f t="shared" si="17"/>
        <v>6.8</v>
      </c>
      <c r="M19" s="7">
        <v>3.9687500000000001E-2</v>
      </c>
      <c r="N19" s="4">
        <f t="shared" si="2"/>
        <v>5.8363970588235295E-3</v>
      </c>
      <c r="O19" s="12">
        <f t="shared" si="3"/>
        <v>1.746011347655303</v>
      </c>
      <c r="Q19" s="11" t="s">
        <v>17</v>
      </c>
      <c r="R19" s="6">
        <v>6420</v>
      </c>
      <c r="S19" s="6">
        <v>150</v>
      </c>
      <c r="T19" s="2">
        <f t="shared" si="4"/>
        <v>7.92</v>
      </c>
      <c r="U19" s="7">
        <v>5.4062500000000006E-2</v>
      </c>
      <c r="V19" s="4">
        <f t="shared" si="5"/>
        <v>6.8260732323232329E-3</v>
      </c>
      <c r="W19" s="12">
        <f t="shared" si="6"/>
        <v>1.8416869750641891</v>
      </c>
      <c r="Y19" s="11" t="s">
        <v>17</v>
      </c>
      <c r="Z19" s="6">
        <v>5700</v>
      </c>
      <c r="AA19" s="6">
        <v>225</v>
      </c>
      <c r="AB19" s="2">
        <f t="shared" si="7"/>
        <v>7.95</v>
      </c>
      <c r="AC19" s="7">
        <v>4.3356481481481475E-2</v>
      </c>
      <c r="AD19" s="4">
        <f t="shared" si="8"/>
        <v>5.4536454693687392E-3</v>
      </c>
      <c r="AE19" s="12">
        <f t="shared" si="9"/>
        <v>1.6411158881141725</v>
      </c>
      <c r="AG19" s="11" t="s">
        <v>17</v>
      </c>
      <c r="AH19" s="6">
        <v>6440</v>
      </c>
      <c r="AI19" s="6">
        <v>240</v>
      </c>
      <c r="AJ19" s="2">
        <f t="shared" si="10"/>
        <v>8.84</v>
      </c>
      <c r="AK19" s="7">
        <v>3.8391203703703698E-2</v>
      </c>
      <c r="AL19" s="4">
        <f t="shared" si="11"/>
        <v>4.3428963465728162E-3</v>
      </c>
      <c r="AM19" s="12">
        <f t="shared" si="12"/>
        <v>1.4690344005500722</v>
      </c>
      <c r="AO19" s="11" t="s">
        <v>17</v>
      </c>
      <c r="AP19" s="6">
        <v>4070</v>
      </c>
      <c r="AQ19" s="6">
        <v>60</v>
      </c>
      <c r="AR19" s="2">
        <f t="shared" si="13"/>
        <v>4.67</v>
      </c>
      <c r="AS19" s="7">
        <v>2.2928240740740739E-2</v>
      </c>
      <c r="AT19" s="4">
        <f t="shared" si="14"/>
        <v>4.9096875247838841E-3</v>
      </c>
      <c r="AU19" s="12">
        <f t="shared" si="15"/>
        <v>1.6066377777051857</v>
      </c>
    </row>
    <row r="20" spans="1:47" x14ac:dyDescent="0.3">
      <c r="A20" s="11" t="s">
        <v>18</v>
      </c>
      <c r="B20" s="6">
        <v>10600</v>
      </c>
      <c r="C20" s="6">
        <v>140</v>
      </c>
      <c r="D20" s="2">
        <f t="shared" si="16"/>
        <v>12</v>
      </c>
      <c r="E20" s="7">
        <v>5.2847222222222219E-2</v>
      </c>
      <c r="F20" s="4">
        <f t="shared" si="0"/>
        <v>4.4039351851851852E-3</v>
      </c>
      <c r="G20" s="12">
        <f t="shared" si="1"/>
        <v>1.2345929060862555</v>
      </c>
      <c r="I20" s="11" t="s">
        <v>18</v>
      </c>
      <c r="J20" s="6">
        <v>9100</v>
      </c>
      <c r="K20" s="6">
        <v>340</v>
      </c>
      <c r="L20" s="2">
        <f t="shared" si="17"/>
        <v>12.5</v>
      </c>
      <c r="M20" s="7">
        <v>5.2870370370370373E-2</v>
      </c>
      <c r="N20" s="4">
        <f t="shared" si="2"/>
        <v>4.2296296296296301E-3</v>
      </c>
      <c r="O20" s="12">
        <f t="shared" si="3"/>
        <v>1.2653322341302558</v>
      </c>
      <c r="Q20" s="11" t="s">
        <v>18</v>
      </c>
      <c r="R20" s="6">
        <v>10310</v>
      </c>
      <c r="S20" s="6">
        <v>280</v>
      </c>
      <c r="T20" s="2">
        <f t="shared" si="4"/>
        <v>13.11</v>
      </c>
      <c r="U20" s="7">
        <v>5.5960648148148141E-2</v>
      </c>
      <c r="V20" s="4">
        <f t="shared" si="5"/>
        <v>4.2685467695002394E-3</v>
      </c>
      <c r="W20" s="12">
        <f t="shared" si="6"/>
        <v>1.1516616831204629</v>
      </c>
      <c r="Y20" s="11" t="s">
        <v>18</v>
      </c>
      <c r="Z20" s="6">
        <v>9000</v>
      </c>
      <c r="AA20" s="6">
        <v>350</v>
      </c>
      <c r="AB20" s="2">
        <f t="shared" si="7"/>
        <v>12.5</v>
      </c>
      <c r="AC20" s="7">
        <v>4.9305555555555554E-2</v>
      </c>
      <c r="AD20" s="4">
        <f t="shared" si="8"/>
        <v>3.944444444444444E-3</v>
      </c>
      <c r="AE20" s="12">
        <f t="shared" si="9"/>
        <v>1.1869657615112159</v>
      </c>
      <c r="AG20" s="11" t="s">
        <v>18</v>
      </c>
      <c r="AH20" s="6">
        <v>8760</v>
      </c>
      <c r="AI20" s="6">
        <v>225</v>
      </c>
      <c r="AJ20" s="2">
        <f t="shared" si="10"/>
        <v>11.01</v>
      </c>
      <c r="AK20" s="7">
        <v>4.2245370370370371E-2</v>
      </c>
      <c r="AL20" s="4">
        <f t="shared" si="11"/>
        <v>3.8370000336394525E-3</v>
      </c>
      <c r="AM20" s="12">
        <f t="shared" si="12"/>
        <v>1.2979091819164215</v>
      </c>
      <c r="AO20" s="11" t="s">
        <v>18</v>
      </c>
      <c r="AP20" s="6">
        <v>5870</v>
      </c>
      <c r="AQ20" s="6">
        <v>90</v>
      </c>
      <c r="AR20" s="2">
        <f t="shared" si="13"/>
        <v>6.77</v>
      </c>
      <c r="AS20" s="7">
        <v>2.1944444444444447E-2</v>
      </c>
      <c r="AT20" s="4">
        <f t="shared" si="14"/>
        <v>3.2414245855900219E-3</v>
      </c>
      <c r="AU20" s="12">
        <f t="shared" si="15"/>
        <v>1.0607182568142244</v>
      </c>
    </row>
    <row r="21" spans="1:47" x14ac:dyDescent="0.3">
      <c r="A21" s="11" t="s">
        <v>19</v>
      </c>
      <c r="B21" s="6">
        <v>5400</v>
      </c>
      <c r="C21" s="6">
        <v>100</v>
      </c>
      <c r="D21" s="2">
        <f t="shared" si="16"/>
        <v>6.4</v>
      </c>
      <c r="E21" s="7">
        <v>3.7175925925925925E-2</v>
      </c>
      <c r="F21" s="4">
        <f t="shared" si="0"/>
        <v>5.8087384259259255E-3</v>
      </c>
      <c r="G21" s="12">
        <f t="shared" si="1"/>
        <v>1.6284134421604191</v>
      </c>
      <c r="I21" s="11" t="s">
        <v>19</v>
      </c>
      <c r="J21" s="6">
        <v>4800</v>
      </c>
      <c r="K21" s="6">
        <v>180</v>
      </c>
      <c r="L21" s="2">
        <f t="shared" si="17"/>
        <v>6.6</v>
      </c>
      <c r="M21" s="7">
        <v>4.3541666666666666E-2</v>
      </c>
      <c r="N21" s="4">
        <f t="shared" si="2"/>
        <v>6.5972222222222222E-3</v>
      </c>
      <c r="O21" s="12">
        <f t="shared" si="3"/>
        <v>1.9736191261335534</v>
      </c>
      <c r="Q21" s="11" t="s">
        <v>19</v>
      </c>
      <c r="R21" s="6">
        <v>5870</v>
      </c>
      <c r="S21" s="6">
        <v>145</v>
      </c>
      <c r="T21" s="2">
        <f t="shared" si="4"/>
        <v>7.32</v>
      </c>
      <c r="U21" s="7">
        <v>4.0821759259259259E-2</v>
      </c>
      <c r="V21" s="4">
        <f t="shared" si="5"/>
        <v>5.5767430682048163E-3</v>
      </c>
      <c r="W21" s="12">
        <f t="shared" si="6"/>
        <v>1.5046154241882841</v>
      </c>
      <c r="Y21" s="11" t="s">
        <v>19</v>
      </c>
      <c r="Z21" s="6">
        <v>5400</v>
      </c>
      <c r="AA21" s="6">
        <v>210</v>
      </c>
      <c r="AB21" s="2">
        <f t="shared" si="7"/>
        <v>7.5</v>
      </c>
      <c r="AC21" s="7">
        <v>3.9942129629629626E-2</v>
      </c>
      <c r="AD21" s="4">
        <f t="shared" si="8"/>
        <v>5.3256172839506169E-3</v>
      </c>
      <c r="AE21" s="12">
        <f t="shared" si="9"/>
        <v>1.6025895316804406</v>
      </c>
      <c r="AG21" s="11" t="s">
        <v>19</v>
      </c>
      <c r="AH21" s="6">
        <v>6380</v>
      </c>
      <c r="AI21" s="6">
        <v>140</v>
      </c>
      <c r="AJ21" s="2">
        <f t="shared" si="10"/>
        <v>7.78</v>
      </c>
      <c r="AK21" s="7">
        <v>3.8067129629629631E-2</v>
      </c>
      <c r="AL21" s="4">
        <f t="shared" si="11"/>
        <v>4.8929472531657626E-3</v>
      </c>
      <c r="AM21" s="12">
        <f t="shared" si="12"/>
        <v>1.6550954159082807</v>
      </c>
      <c r="AO21" s="11" t="s">
        <v>19</v>
      </c>
      <c r="AP21" s="6">
        <v>4190</v>
      </c>
      <c r="AQ21" s="6">
        <v>50</v>
      </c>
      <c r="AR21" s="2">
        <f t="shared" si="13"/>
        <v>4.6900000000000004</v>
      </c>
      <c r="AS21" s="7">
        <v>2.7407407407407408E-2</v>
      </c>
      <c r="AT21" s="4">
        <f t="shared" si="14"/>
        <v>5.8437968885730078E-3</v>
      </c>
      <c r="AU21" s="12">
        <f t="shared" si="15"/>
        <v>1.9123141338471836</v>
      </c>
    </row>
    <row r="22" spans="1:47" x14ac:dyDescent="0.3">
      <c r="A22" s="11" t="s">
        <v>20</v>
      </c>
      <c r="B22" s="6">
        <v>9800</v>
      </c>
      <c r="C22" s="6">
        <v>120</v>
      </c>
      <c r="D22" s="2">
        <f t="shared" si="16"/>
        <v>11</v>
      </c>
      <c r="E22" s="7">
        <v>4.6365740740740742E-2</v>
      </c>
      <c r="F22" s="4">
        <f t="shared" si="0"/>
        <v>4.21506734006734E-3</v>
      </c>
      <c r="G22" s="12">
        <f t="shared" si="1"/>
        <v>1.1816459638708732</v>
      </c>
      <c r="I22" s="11" t="s">
        <v>20</v>
      </c>
      <c r="J22" s="6">
        <v>8700</v>
      </c>
      <c r="K22" s="6">
        <v>340</v>
      </c>
      <c r="L22" s="2">
        <f t="shared" si="17"/>
        <v>12.1</v>
      </c>
      <c r="M22" s="7">
        <v>4.7812500000000001E-2</v>
      </c>
      <c r="N22" s="4">
        <f t="shared" si="2"/>
        <v>3.9514462809917359E-3</v>
      </c>
      <c r="O22" s="12">
        <f t="shared" si="3"/>
        <v>1.1821111512335378</v>
      </c>
      <c r="Q22" s="11" t="s">
        <v>20</v>
      </c>
      <c r="R22" s="6">
        <v>9190</v>
      </c>
      <c r="S22" s="6">
        <v>265</v>
      </c>
      <c r="T22" s="2">
        <f t="shared" si="4"/>
        <v>11.84</v>
      </c>
      <c r="U22" s="7">
        <v>4.3888888888888887E-2</v>
      </c>
      <c r="V22" s="4">
        <f t="shared" si="5"/>
        <v>3.7068318318318316E-3</v>
      </c>
      <c r="W22" s="12">
        <f t="shared" si="6"/>
        <v>1.0001099711487456</v>
      </c>
      <c r="Y22" s="11" t="s">
        <v>20</v>
      </c>
      <c r="Z22" s="6">
        <v>8100</v>
      </c>
      <c r="AA22" s="6">
        <v>350</v>
      </c>
      <c r="AB22" s="2">
        <f t="shared" si="7"/>
        <v>11.6</v>
      </c>
      <c r="AC22" s="7">
        <v>4.5914351851851852E-2</v>
      </c>
      <c r="AD22" s="4">
        <f t="shared" si="8"/>
        <v>3.9581337803320567E-3</v>
      </c>
      <c r="AE22" s="12">
        <f t="shared" si="9"/>
        <v>1.1910851687497457</v>
      </c>
      <c r="AG22" s="11" t="s">
        <v>20</v>
      </c>
      <c r="AH22" s="6">
        <v>9650</v>
      </c>
      <c r="AI22" s="6">
        <v>320</v>
      </c>
      <c r="AJ22" s="2">
        <f t="shared" si="10"/>
        <v>12.85</v>
      </c>
      <c r="AK22" s="7">
        <v>4.3506944444444445E-2</v>
      </c>
      <c r="AL22" s="4">
        <f t="shared" si="11"/>
        <v>3.3857544314742759E-3</v>
      </c>
      <c r="AM22" s="12">
        <f t="shared" si="12"/>
        <v>1.145270191763986</v>
      </c>
      <c r="AO22" s="11" t="s">
        <v>20</v>
      </c>
      <c r="AP22" s="6">
        <v>5530</v>
      </c>
      <c r="AQ22" s="6">
        <v>70</v>
      </c>
      <c r="AR22" s="2">
        <f t="shared" si="13"/>
        <v>6.23</v>
      </c>
      <c r="AS22" s="7">
        <v>2.0868055555555556E-2</v>
      </c>
      <c r="AT22" s="4">
        <f t="shared" si="14"/>
        <v>3.3496076333154982E-3</v>
      </c>
      <c r="AU22" s="12">
        <f t="shared" si="15"/>
        <v>1.0961198929683875</v>
      </c>
    </row>
    <row r="23" spans="1:47" x14ac:dyDescent="0.3">
      <c r="A23" s="11" t="s">
        <v>21</v>
      </c>
      <c r="B23" s="6">
        <v>5400</v>
      </c>
      <c r="C23" s="6">
        <v>100</v>
      </c>
      <c r="D23" s="2">
        <f t="shared" si="16"/>
        <v>6.4</v>
      </c>
      <c r="E23" s="7">
        <v>3.9942129629629626E-2</v>
      </c>
      <c r="F23" s="4">
        <f t="shared" si="0"/>
        <v>6.2409577546296289E-3</v>
      </c>
      <c r="G23" s="12">
        <f t="shared" si="1"/>
        <v>1.7495811920596531</v>
      </c>
      <c r="I23" s="11" t="s">
        <v>21</v>
      </c>
      <c r="J23" s="6">
        <v>4700</v>
      </c>
      <c r="K23" s="6">
        <v>170</v>
      </c>
      <c r="L23" s="2">
        <f t="shared" si="17"/>
        <v>6.4</v>
      </c>
      <c r="M23" s="7">
        <v>3.5138888888888893E-2</v>
      </c>
      <c r="N23" s="4">
        <f t="shared" si="2"/>
        <v>5.4904513888888893E-3</v>
      </c>
      <c r="O23" s="12">
        <f t="shared" si="3"/>
        <v>1.6425185490519376</v>
      </c>
      <c r="Q23" s="11" t="s">
        <v>21</v>
      </c>
      <c r="R23" s="6">
        <v>5870</v>
      </c>
      <c r="S23" s="6">
        <v>145</v>
      </c>
      <c r="T23" s="2">
        <f t="shared" si="4"/>
        <v>7.32</v>
      </c>
      <c r="U23" s="7">
        <v>4.280092592592593E-2</v>
      </c>
      <c r="V23" s="4">
        <f t="shared" si="5"/>
        <v>5.8471210281319571E-3</v>
      </c>
      <c r="W23" s="12">
        <f t="shared" si="6"/>
        <v>1.5775638896082436</v>
      </c>
      <c r="Y23" s="11" t="s">
        <v>21</v>
      </c>
      <c r="Z23" s="6">
        <v>5400</v>
      </c>
      <c r="AA23" s="6">
        <v>210</v>
      </c>
      <c r="AB23" s="2">
        <f t="shared" si="7"/>
        <v>7.5</v>
      </c>
      <c r="AC23" s="7">
        <v>3.7060185185185189E-2</v>
      </c>
      <c r="AD23" s="4">
        <f t="shared" si="8"/>
        <v>4.9413580246913582E-3</v>
      </c>
      <c r="AE23" s="12">
        <f t="shared" si="9"/>
        <v>1.4869578905942542</v>
      </c>
      <c r="AG23" s="11" t="s">
        <v>21</v>
      </c>
      <c r="AH23" s="6">
        <v>6380</v>
      </c>
      <c r="AI23" s="6">
        <v>140</v>
      </c>
      <c r="AJ23" s="2">
        <f t="shared" si="10"/>
        <v>7.78</v>
      </c>
      <c r="AK23" s="7">
        <v>3.8715277777777779E-2</v>
      </c>
      <c r="AL23" s="4">
        <f t="shared" si="11"/>
        <v>4.9762567837760641E-3</v>
      </c>
      <c r="AM23" s="12">
        <f t="shared" si="12"/>
        <v>1.6832758182466401</v>
      </c>
      <c r="AO23" s="11" t="s">
        <v>21</v>
      </c>
      <c r="AP23" s="6">
        <v>4190</v>
      </c>
      <c r="AQ23" s="6">
        <v>50</v>
      </c>
      <c r="AR23" s="2">
        <f t="shared" si="13"/>
        <v>4.6900000000000004</v>
      </c>
      <c r="AS23" s="7">
        <v>2.5370370370370366E-2</v>
      </c>
      <c r="AT23" s="4">
        <f t="shared" si="14"/>
        <v>5.4094606333412289E-3</v>
      </c>
      <c r="AU23" s="12">
        <f t="shared" si="15"/>
        <v>1.7701826779531358</v>
      </c>
    </row>
    <row r="24" spans="1:47" x14ac:dyDescent="0.3">
      <c r="A24" s="11" t="s">
        <v>22</v>
      </c>
      <c r="B24" s="6">
        <v>8900</v>
      </c>
      <c r="C24" s="6">
        <v>130</v>
      </c>
      <c r="D24" s="2">
        <f t="shared" si="16"/>
        <v>10.199999999999999</v>
      </c>
      <c r="E24" s="7">
        <v>4.5474537037037042E-2</v>
      </c>
      <c r="F24" s="4">
        <f t="shared" si="0"/>
        <v>4.4582879448075534E-3</v>
      </c>
      <c r="G24" s="12">
        <f t="shared" si="1"/>
        <v>1.2498300811658805</v>
      </c>
      <c r="I24" s="11" t="s">
        <v>22</v>
      </c>
      <c r="J24" s="6">
        <v>8300</v>
      </c>
      <c r="K24" s="6">
        <v>320</v>
      </c>
      <c r="L24" s="2">
        <f t="shared" si="17"/>
        <v>11.5</v>
      </c>
      <c r="M24" s="7">
        <v>5.4502314814814816E-2</v>
      </c>
      <c r="N24" s="4">
        <f t="shared" si="2"/>
        <v>4.7393317230273752E-3</v>
      </c>
      <c r="O24" s="12">
        <f t="shared" si="3"/>
        <v>1.4178142585755764</v>
      </c>
      <c r="Q24" s="11" t="s">
        <v>22</v>
      </c>
      <c r="R24" s="6">
        <v>9480</v>
      </c>
      <c r="S24" s="6">
        <v>280</v>
      </c>
      <c r="T24" s="2">
        <f t="shared" si="4"/>
        <v>12.28</v>
      </c>
      <c r="U24" s="7">
        <v>4.7569444444444442E-2</v>
      </c>
      <c r="V24" s="4">
        <f t="shared" si="5"/>
        <v>3.8737332609482446E-3</v>
      </c>
      <c r="W24" s="12">
        <f t="shared" si="6"/>
        <v>1.045140280326762</v>
      </c>
      <c r="Y24" s="11" t="s">
        <v>22</v>
      </c>
      <c r="Z24" s="6">
        <v>7900</v>
      </c>
      <c r="AA24" s="6">
        <v>300</v>
      </c>
      <c r="AB24" s="2">
        <f t="shared" si="7"/>
        <v>10.9</v>
      </c>
      <c r="AC24" s="7">
        <v>4.5439814814814815E-2</v>
      </c>
      <c r="AD24" s="4">
        <f t="shared" si="8"/>
        <v>4.1687903499830108E-3</v>
      </c>
      <c r="AE24" s="12">
        <f t="shared" si="9"/>
        <v>1.2544761327079925</v>
      </c>
      <c r="AG24" s="11" t="s">
        <v>22</v>
      </c>
      <c r="AH24" s="6">
        <v>8240</v>
      </c>
      <c r="AI24" s="6">
        <v>255</v>
      </c>
      <c r="AJ24" s="2">
        <f t="shared" si="10"/>
        <v>10.79</v>
      </c>
      <c r="AK24" s="7">
        <v>4.2465277777777775E-2</v>
      </c>
      <c r="AL24" s="4">
        <f t="shared" si="11"/>
        <v>3.9356142518793122E-3</v>
      </c>
      <c r="AM24" s="12">
        <f t="shared" si="12"/>
        <v>1.3312665700318502</v>
      </c>
      <c r="AO24" s="11" t="s">
        <v>22</v>
      </c>
      <c r="AP24" s="6">
        <v>5140</v>
      </c>
      <c r="AQ24" s="6">
        <v>80</v>
      </c>
      <c r="AR24" s="2">
        <f t="shared" si="13"/>
        <v>5.94</v>
      </c>
      <c r="AS24" s="7">
        <v>2.1412037037037035E-2</v>
      </c>
      <c r="AT24" s="4">
        <f t="shared" si="14"/>
        <v>3.6047200399052246E-3</v>
      </c>
      <c r="AU24" s="12">
        <f t="shared" si="15"/>
        <v>1.1796024420958662</v>
      </c>
    </row>
    <row r="25" spans="1:47" x14ac:dyDescent="0.3">
      <c r="A25" s="11" t="s">
        <v>23</v>
      </c>
      <c r="B25" s="6">
        <v>4700</v>
      </c>
      <c r="C25" s="6">
        <v>55</v>
      </c>
      <c r="D25" s="2">
        <f t="shared" si="16"/>
        <v>5.25</v>
      </c>
      <c r="E25" s="7">
        <v>3.471064814814815E-2</v>
      </c>
      <c r="F25" s="4">
        <f t="shared" si="0"/>
        <v>6.6115520282186953E-3</v>
      </c>
      <c r="G25" s="12">
        <f t="shared" si="1"/>
        <v>1.8534730619373909</v>
      </c>
      <c r="I25" s="11" t="s">
        <v>23</v>
      </c>
      <c r="J25" s="6">
        <v>3900</v>
      </c>
      <c r="K25" s="6">
        <v>130</v>
      </c>
      <c r="L25" s="2">
        <f t="shared" si="17"/>
        <v>5.2</v>
      </c>
      <c r="M25" s="7">
        <v>3.3912037037037039E-2</v>
      </c>
      <c r="N25" s="4">
        <f t="shared" si="2"/>
        <v>6.5215455840455846E-3</v>
      </c>
      <c r="O25" s="12">
        <f t="shared" si="3"/>
        <v>1.9509797704356653</v>
      </c>
      <c r="Q25" s="11" t="s">
        <v>23</v>
      </c>
      <c r="R25" s="6">
        <v>4820</v>
      </c>
      <c r="S25" s="6">
        <v>90</v>
      </c>
      <c r="T25" s="2">
        <f t="shared" si="4"/>
        <v>5.72</v>
      </c>
      <c r="U25" s="7">
        <v>3.2638888888888891E-2</v>
      </c>
      <c r="V25" s="4">
        <f t="shared" si="5"/>
        <v>5.7060994560994569E-3</v>
      </c>
      <c r="W25" s="12">
        <f t="shared" si="6"/>
        <v>1.5395160129482774</v>
      </c>
      <c r="Y25" s="11" t="s">
        <v>23</v>
      </c>
      <c r="Z25" s="6">
        <v>5000</v>
      </c>
      <c r="AA25" s="6">
        <v>170</v>
      </c>
      <c r="AB25" s="2">
        <f t="shared" si="7"/>
        <v>6.7</v>
      </c>
      <c r="AC25" s="7">
        <v>3.7951388888888889E-2</v>
      </c>
      <c r="AD25" s="4">
        <f t="shared" si="8"/>
        <v>5.6643864013266997E-3</v>
      </c>
      <c r="AE25" s="12">
        <f t="shared" si="9"/>
        <v>1.7045322384535408</v>
      </c>
      <c r="AG25" s="11" t="s">
        <v>23</v>
      </c>
      <c r="AH25" s="6">
        <v>5300</v>
      </c>
      <c r="AI25" s="6">
        <v>150</v>
      </c>
      <c r="AJ25" s="2">
        <f t="shared" si="10"/>
        <v>6.8</v>
      </c>
      <c r="AK25" s="7">
        <v>3.4027777777777775E-2</v>
      </c>
      <c r="AL25" s="4">
        <f t="shared" si="11"/>
        <v>5.004084967320261E-3</v>
      </c>
      <c r="AM25" s="12">
        <f t="shared" si="12"/>
        <v>1.6926890198680666</v>
      </c>
      <c r="AO25" s="11" t="s">
        <v>23</v>
      </c>
      <c r="AP25" s="6">
        <v>2720</v>
      </c>
      <c r="AQ25" s="6">
        <v>40</v>
      </c>
      <c r="AR25" s="2">
        <f t="shared" si="13"/>
        <v>3.12</v>
      </c>
      <c r="AS25" s="7">
        <v>2.0439814814814817E-2</v>
      </c>
      <c r="AT25" s="4">
        <f t="shared" si="14"/>
        <v>6.5512226970560307E-3</v>
      </c>
      <c r="AU25" s="12">
        <f t="shared" si="15"/>
        <v>2.1438109497025852</v>
      </c>
    </row>
    <row r="26" spans="1:47" x14ac:dyDescent="0.3">
      <c r="A26" s="11" t="s">
        <v>24</v>
      </c>
      <c r="B26" s="6">
        <v>6000</v>
      </c>
      <c r="C26" s="6">
        <v>95</v>
      </c>
      <c r="D26" s="2">
        <f t="shared" si="16"/>
        <v>6.95</v>
      </c>
      <c r="E26" s="7">
        <v>3.5023148148148144E-2</v>
      </c>
      <c r="F26" s="4">
        <f t="shared" si="0"/>
        <v>5.039301891819877E-3</v>
      </c>
      <c r="G26" s="12">
        <f t="shared" si="1"/>
        <v>1.4127107020550427</v>
      </c>
      <c r="I26" s="11" t="s">
        <v>24</v>
      </c>
      <c r="J26" s="6">
        <v>6200</v>
      </c>
      <c r="K26" s="6">
        <v>220</v>
      </c>
      <c r="L26" s="2">
        <f t="shared" si="17"/>
        <v>8.4</v>
      </c>
      <c r="M26" s="7">
        <v>4.7928240740740737E-2</v>
      </c>
      <c r="N26" s="4">
        <f t="shared" si="2"/>
        <v>5.705742945326278E-3</v>
      </c>
      <c r="O26" s="12">
        <f t="shared" si="3"/>
        <v>1.7069249793899424</v>
      </c>
      <c r="Q26" s="11" t="s">
        <v>24</v>
      </c>
      <c r="R26" s="6">
        <v>6770</v>
      </c>
      <c r="S26" s="6">
        <v>150</v>
      </c>
      <c r="T26" s="2">
        <f t="shared" si="4"/>
        <v>8.27</v>
      </c>
      <c r="U26" s="7">
        <v>3.9467592592592596E-2</v>
      </c>
      <c r="V26" s="4">
        <f t="shared" si="5"/>
        <v>4.7723812082941476E-3</v>
      </c>
      <c r="W26" s="12">
        <f t="shared" si="6"/>
        <v>1.2875971312081924</v>
      </c>
      <c r="Y26" s="11" t="s">
        <v>24</v>
      </c>
      <c r="Z26" s="6">
        <v>5600</v>
      </c>
      <c r="AA26" s="6">
        <v>220</v>
      </c>
      <c r="AB26" s="2">
        <f t="shared" si="7"/>
        <v>7.8</v>
      </c>
      <c r="AC26" s="7">
        <v>3.3865740740740738E-2</v>
      </c>
      <c r="AD26" s="4">
        <f t="shared" si="8"/>
        <v>4.3417616334282998E-3</v>
      </c>
      <c r="AE26" s="12">
        <f t="shared" si="9"/>
        <v>1.3065268065268063</v>
      </c>
      <c r="AG26" s="11" t="s">
        <v>24</v>
      </c>
      <c r="AH26" s="6">
        <v>7620</v>
      </c>
      <c r="AI26" s="6">
        <v>200</v>
      </c>
      <c r="AJ26" s="2">
        <f t="shared" si="10"/>
        <v>9.6199999999999992</v>
      </c>
      <c r="AK26" s="7">
        <v>3.6770833333333336E-2</v>
      </c>
      <c r="AL26" s="4">
        <f t="shared" si="11"/>
        <v>3.8223319473319481E-3</v>
      </c>
      <c r="AM26" s="12">
        <f t="shared" si="12"/>
        <v>1.2929475338234464</v>
      </c>
      <c r="AO26" s="11" t="s">
        <v>24</v>
      </c>
      <c r="AP26" s="6">
        <v>4800</v>
      </c>
      <c r="AQ26" s="6">
        <v>60</v>
      </c>
      <c r="AR26" s="2">
        <f t="shared" si="13"/>
        <v>5.4</v>
      </c>
      <c r="AS26" s="7">
        <v>2.3379629629629629E-2</v>
      </c>
      <c r="AT26" s="4">
        <f t="shared" si="14"/>
        <v>4.3295610425240052E-3</v>
      </c>
      <c r="AU26" s="12">
        <f t="shared" si="15"/>
        <v>1.4167981763983866</v>
      </c>
    </row>
    <row r="27" spans="1:47" x14ac:dyDescent="0.3">
      <c r="A27" s="11" t="s">
        <v>25</v>
      </c>
      <c r="B27" s="6">
        <v>4700</v>
      </c>
      <c r="C27" s="6">
        <v>55</v>
      </c>
      <c r="D27" s="2">
        <f t="shared" si="16"/>
        <v>5.25</v>
      </c>
      <c r="E27" s="7">
        <v>3.6331018518518519E-2</v>
      </c>
      <c r="F27" s="4">
        <f t="shared" si="0"/>
        <v>6.9201940035273374E-3</v>
      </c>
      <c r="G27" s="12">
        <f t="shared" si="1"/>
        <v>1.9399973129114605</v>
      </c>
      <c r="I27" s="11" t="s">
        <v>25</v>
      </c>
      <c r="J27" s="6">
        <v>3800</v>
      </c>
      <c r="K27" s="6">
        <v>130</v>
      </c>
      <c r="L27" s="2">
        <f t="shared" si="17"/>
        <v>5.0999999999999996</v>
      </c>
      <c r="M27" s="7">
        <v>3.5370370370370365E-2</v>
      </c>
      <c r="N27" s="4">
        <f t="shared" si="2"/>
        <v>6.9353667392883069E-3</v>
      </c>
      <c r="O27" s="12">
        <f t="shared" si="3"/>
        <v>2.0747781387905531</v>
      </c>
      <c r="Q27" s="11" t="s">
        <v>25</v>
      </c>
      <c r="R27" s="6">
        <v>4820</v>
      </c>
      <c r="S27" s="6">
        <v>90</v>
      </c>
      <c r="T27" s="2">
        <f t="shared" si="4"/>
        <v>5.72</v>
      </c>
      <c r="U27" s="7">
        <v>3.0763888888888886E-2</v>
      </c>
      <c r="V27" s="4">
        <f t="shared" si="5"/>
        <v>5.378302253302253E-3</v>
      </c>
      <c r="W27" s="12">
        <f t="shared" si="6"/>
        <v>1.451075731353376</v>
      </c>
      <c r="Y27" s="11" t="s">
        <v>25</v>
      </c>
      <c r="Z27" s="6">
        <v>5000</v>
      </c>
      <c r="AA27" s="6">
        <v>170</v>
      </c>
      <c r="AB27" s="2">
        <f t="shared" si="7"/>
        <v>6.7</v>
      </c>
      <c r="AC27" s="7">
        <v>4.4270833333333336E-2</v>
      </c>
      <c r="AD27" s="4">
        <f t="shared" si="8"/>
        <v>6.6075870646766172E-3</v>
      </c>
      <c r="AE27" s="12">
        <f t="shared" si="9"/>
        <v>1.9883610283881654</v>
      </c>
      <c r="AG27" s="11" t="s">
        <v>25</v>
      </c>
      <c r="AH27" s="6">
        <v>5300</v>
      </c>
      <c r="AI27" s="6">
        <v>150</v>
      </c>
      <c r="AJ27" s="2">
        <f t="shared" si="10"/>
        <v>6.8</v>
      </c>
      <c r="AK27" s="7">
        <v>3.6111111111111115E-2</v>
      </c>
      <c r="AL27" s="4">
        <f t="shared" si="11"/>
        <v>5.3104575163398704E-3</v>
      </c>
      <c r="AM27" s="12">
        <f t="shared" si="12"/>
        <v>1.7963230414926425</v>
      </c>
      <c r="AO27" s="11" t="s">
        <v>25</v>
      </c>
      <c r="AP27" s="6">
        <v>2720</v>
      </c>
      <c r="AQ27" s="6">
        <v>40</v>
      </c>
      <c r="AR27" s="2">
        <f t="shared" si="13"/>
        <v>3.12</v>
      </c>
      <c r="AS27" s="7">
        <v>1.6562500000000001E-2</v>
      </c>
      <c r="AT27" s="4">
        <f t="shared" si="14"/>
        <v>5.30849358974359E-3</v>
      </c>
      <c r="AU27" s="12">
        <f t="shared" si="15"/>
        <v>1.7371423946910531</v>
      </c>
    </row>
    <row r="28" spans="1:47" x14ac:dyDescent="0.3">
      <c r="A28" s="11" t="s">
        <v>26</v>
      </c>
      <c r="B28" s="6">
        <v>5400</v>
      </c>
      <c r="C28" s="6">
        <v>100</v>
      </c>
      <c r="D28" s="2">
        <f t="shared" si="16"/>
        <v>6.4</v>
      </c>
      <c r="E28" s="7">
        <v>2.9513888888888892E-2</v>
      </c>
      <c r="F28" s="4">
        <f t="shared" si="0"/>
        <v>4.611545138888889E-3</v>
      </c>
      <c r="G28" s="12">
        <f t="shared" si="1"/>
        <v>1.292793984280532</v>
      </c>
      <c r="I28" s="11" t="s">
        <v>26</v>
      </c>
      <c r="J28" s="6">
        <v>5900</v>
      </c>
      <c r="K28" s="6">
        <v>210</v>
      </c>
      <c r="L28" s="2">
        <f t="shared" si="17"/>
        <v>8</v>
      </c>
      <c r="M28" s="7">
        <v>4.5497685185185183E-2</v>
      </c>
      <c r="N28" s="4">
        <f t="shared" si="2"/>
        <v>5.6872106481481478E-3</v>
      </c>
      <c r="O28" s="12">
        <f t="shared" si="3"/>
        <v>1.7013808738664469</v>
      </c>
      <c r="Q28" s="11" t="s">
        <v>26</v>
      </c>
      <c r="R28" s="6">
        <v>5870</v>
      </c>
      <c r="S28" s="6">
        <v>145</v>
      </c>
      <c r="T28" s="2">
        <f t="shared" si="4"/>
        <v>7.32</v>
      </c>
      <c r="U28" s="7">
        <v>3.9467592592592596E-2</v>
      </c>
      <c r="V28" s="4">
        <f t="shared" si="5"/>
        <v>5.3917476219388794E-3</v>
      </c>
      <c r="W28" s="12">
        <f t="shared" si="6"/>
        <v>1.454703316269365</v>
      </c>
      <c r="Y28" s="11" t="s">
        <v>26</v>
      </c>
      <c r="Z28" s="6">
        <v>5400</v>
      </c>
      <c r="AA28" s="6">
        <v>210</v>
      </c>
      <c r="AB28" s="2">
        <f t="shared" si="7"/>
        <v>7.5</v>
      </c>
      <c r="AC28" s="7">
        <v>3.8530092592592595E-2</v>
      </c>
      <c r="AD28" s="4">
        <f t="shared" si="8"/>
        <v>5.1373456790123461E-3</v>
      </c>
      <c r="AE28" s="12">
        <f t="shared" si="9"/>
        <v>1.5459346713892168</v>
      </c>
      <c r="AG28" s="11" t="s">
        <v>26</v>
      </c>
      <c r="AH28" s="6">
        <v>6430</v>
      </c>
      <c r="AI28" s="6">
        <v>140</v>
      </c>
      <c r="AJ28" s="2">
        <f t="shared" si="10"/>
        <v>7.83</v>
      </c>
      <c r="AK28" s="7">
        <v>3.2071759259259258E-2</v>
      </c>
      <c r="AL28" s="4">
        <f t="shared" si="11"/>
        <v>4.0960101225107608E-3</v>
      </c>
      <c r="AM28" s="12">
        <f t="shared" si="12"/>
        <v>1.385522309257522</v>
      </c>
      <c r="AO28" s="11" t="s">
        <v>26</v>
      </c>
      <c r="AP28" s="6">
        <v>4800</v>
      </c>
      <c r="AQ28" s="6">
        <v>60</v>
      </c>
      <c r="AR28" s="2">
        <f t="shared" si="13"/>
        <v>5.4</v>
      </c>
      <c r="AS28" s="7">
        <v>2.4201388888888887E-2</v>
      </c>
      <c r="AT28" s="4">
        <f t="shared" si="14"/>
        <v>4.4817386831275717E-3</v>
      </c>
      <c r="AU28" s="12">
        <f t="shared" si="15"/>
        <v>1.4665965281430822</v>
      </c>
    </row>
    <row r="29" spans="1:47" x14ac:dyDescent="0.3">
      <c r="A29" s="11" t="s">
        <v>27</v>
      </c>
      <c r="B29" s="6">
        <v>3900</v>
      </c>
      <c r="C29" s="6">
        <v>50</v>
      </c>
      <c r="D29" s="2">
        <f t="shared" si="16"/>
        <v>4.4000000000000004</v>
      </c>
      <c r="E29" s="7">
        <v>3.9293981481481485E-2</v>
      </c>
      <c r="F29" s="4">
        <f t="shared" si="0"/>
        <v>8.9304503367003372E-3</v>
      </c>
      <c r="G29" s="12">
        <f t="shared" si="1"/>
        <v>2.5035497050309625</v>
      </c>
      <c r="I29" s="11" t="s">
        <v>27</v>
      </c>
      <c r="J29" s="6">
        <v>3000</v>
      </c>
      <c r="K29" s="6">
        <v>110</v>
      </c>
      <c r="L29" s="2">
        <f t="shared" si="17"/>
        <v>4.0999999999999996</v>
      </c>
      <c r="M29" s="7">
        <v>3.246527777777778E-2</v>
      </c>
      <c r="N29" s="4">
        <f t="shared" si="2"/>
        <v>7.9183604336043375E-3</v>
      </c>
      <c r="O29" s="12">
        <f t="shared" si="3"/>
        <v>2.3688496571692848</v>
      </c>
      <c r="Q29" s="11" t="s">
        <v>27</v>
      </c>
      <c r="R29" s="6">
        <v>3320</v>
      </c>
      <c r="S29" s="6">
        <v>110</v>
      </c>
      <c r="T29" s="2">
        <f t="shared" si="4"/>
        <v>4.42</v>
      </c>
      <c r="U29" s="7">
        <v>2.9155092592592594E-2</v>
      </c>
      <c r="V29" s="4">
        <f t="shared" si="5"/>
        <v>6.5961747947042067E-3</v>
      </c>
      <c r="W29" s="12">
        <f t="shared" si="6"/>
        <v>1.7796599583973223</v>
      </c>
      <c r="Y29" s="11" t="s">
        <v>27</v>
      </c>
      <c r="Z29" s="6">
        <v>3000</v>
      </c>
      <c r="AA29" s="6">
        <v>120</v>
      </c>
      <c r="AB29" s="2">
        <f t="shared" si="7"/>
        <v>4.2</v>
      </c>
      <c r="AC29" s="7">
        <v>3.3171296296296296E-2</v>
      </c>
      <c r="AD29" s="4">
        <f t="shared" si="8"/>
        <v>7.8979276895943563E-3</v>
      </c>
      <c r="AE29" s="12">
        <f t="shared" si="9"/>
        <v>2.3766514870410971</v>
      </c>
      <c r="AG29" s="11" t="s">
        <v>27</v>
      </c>
      <c r="AH29" s="6">
        <v>4600</v>
      </c>
      <c r="AI29" s="6">
        <v>220</v>
      </c>
      <c r="AJ29" s="2">
        <f t="shared" si="10"/>
        <v>6.8</v>
      </c>
      <c r="AK29" s="7">
        <v>3.3576388888888892E-2</v>
      </c>
      <c r="AL29" s="4">
        <f t="shared" si="11"/>
        <v>4.9377042483660137E-3</v>
      </c>
      <c r="AM29" s="12">
        <f t="shared" si="12"/>
        <v>1.6702349818494089</v>
      </c>
      <c r="AO29" s="11" t="s">
        <v>27</v>
      </c>
      <c r="AP29" s="6">
        <v>2020</v>
      </c>
      <c r="AQ29" s="6">
        <v>20</v>
      </c>
      <c r="AR29" s="2">
        <f t="shared" si="13"/>
        <v>2.2200000000000002</v>
      </c>
      <c r="AS29" s="7">
        <v>1.3668981481481482E-2</v>
      </c>
      <c r="AT29" s="4">
        <f t="shared" si="14"/>
        <v>6.157198865532198E-3</v>
      </c>
      <c r="AU29" s="12">
        <f t="shared" si="15"/>
        <v>2.0148712626355967</v>
      </c>
    </row>
    <row r="30" spans="1:47" x14ac:dyDescent="0.3">
      <c r="A30" s="11" t="s">
        <v>28</v>
      </c>
      <c r="B30" s="6">
        <v>4700</v>
      </c>
      <c r="C30" s="6">
        <v>55</v>
      </c>
      <c r="D30" s="2">
        <f t="shared" si="16"/>
        <v>5.25</v>
      </c>
      <c r="E30" s="7">
        <v>2.7465277777777772E-2</v>
      </c>
      <c r="F30" s="4">
        <f t="shared" si="0"/>
        <v>5.2314814814814802E-3</v>
      </c>
      <c r="G30" s="12">
        <f t="shared" si="1"/>
        <v>1.4665860540104791</v>
      </c>
      <c r="I30" s="11" t="s">
        <v>28</v>
      </c>
      <c r="J30" s="6">
        <v>4500</v>
      </c>
      <c r="K30" s="6">
        <v>160</v>
      </c>
      <c r="L30" s="2">
        <f t="shared" si="17"/>
        <v>6.1</v>
      </c>
      <c r="M30" s="7">
        <v>3.515046296296296E-2</v>
      </c>
      <c r="N30" s="4">
        <f t="shared" si="2"/>
        <v>5.7623709775349117E-3</v>
      </c>
      <c r="O30" s="12">
        <f t="shared" si="3"/>
        <v>1.7238657710864542</v>
      </c>
      <c r="Q30" s="11" t="s">
        <v>28</v>
      </c>
      <c r="R30" s="6">
        <v>4820</v>
      </c>
      <c r="S30" s="6">
        <v>90</v>
      </c>
      <c r="T30" s="2">
        <f t="shared" si="4"/>
        <v>5.72</v>
      </c>
      <c r="U30" s="7">
        <v>2.4675925925925924E-2</v>
      </c>
      <c r="V30" s="4">
        <f t="shared" si="5"/>
        <v>4.3139730639730634E-3</v>
      </c>
      <c r="W30" s="12">
        <f t="shared" si="6"/>
        <v>1.1639177800020306</v>
      </c>
      <c r="Y30" s="11" t="s">
        <v>28</v>
      </c>
      <c r="Z30" s="6">
        <v>5000</v>
      </c>
      <c r="AA30" s="6">
        <v>170</v>
      </c>
      <c r="AB30" s="2">
        <f t="shared" si="7"/>
        <v>6.7</v>
      </c>
      <c r="AC30" s="7">
        <v>3.380787037037037E-2</v>
      </c>
      <c r="AD30" s="4">
        <f t="shared" si="8"/>
        <v>5.0459508015478164E-3</v>
      </c>
      <c r="AE30" s="12">
        <f t="shared" si="9"/>
        <v>1.5184320428553806</v>
      </c>
      <c r="AG30" s="11" t="s">
        <v>28</v>
      </c>
      <c r="AH30" s="6">
        <v>5340</v>
      </c>
      <c r="AI30" s="6">
        <v>150</v>
      </c>
      <c r="AJ30" s="2">
        <f t="shared" si="10"/>
        <v>6.84</v>
      </c>
      <c r="AK30" s="7">
        <v>2.8657407407407406E-2</v>
      </c>
      <c r="AL30" s="4">
        <f t="shared" si="11"/>
        <v>4.1896794455273988E-3</v>
      </c>
      <c r="AM30" s="12">
        <f t="shared" si="12"/>
        <v>1.417207029961544</v>
      </c>
      <c r="AO30" s="11" t="s">
        <v>28</v>
      </c>
      <c r="AP30" s="6">
        <v>2470</v>
      </c>
      <c r="AQ30" s="6">
        <v>25</v>
      </c>
      <c r="AR30" s="2">
        <f t="shared" si="13"/>
        <v>2.72</v>
      </c>
      <c r="AS30" s="7">
        <v>1.283564814814815E-2</v>
      </c>
      <c r="AT30" s="4">
        <f t="shared" si="14"/>
        <v>4.7189882897603489E-3</v>
      </c>
      <c r="AU30" s="12">
        <f t="shared" si="15"/>
        <v>1.5442336850573999</v>
      </c>
    </row>
    <row r="31" spans="1:47" x14ac:dyDescent="0.3">
      <c r="A31" s="11" t="s">
        <v>29</v>
      </c>
      <c r="B31" s="6">
        <v>3900</v>
      </c>
      <c r="C31" s="6">
        <v>50</v>
      </c>
      <c r="D31" s="2">
        <f t="shared" si="16"/>
        <v>4.4000000000000004</v>
      </c>
      <c r="E31" s="7">
        <v>3.7499999999999999E-2</v>
      </c>
      <c r="F31" s="4">
        <f t="shared" si="0"/>
        <v>8.5227272727272721E-3</v>
      </c>
      <c r="G31" s="12">
        <f t="shared" si="1"/>
        <v>2.3892492030339669</v>
      </c>
      <c r="I31" s="11" t="s">
        <v>29</v>
      </c>
      <c r="J31" s="6">
        <v>2500</v>
      </c>
      <c r="K31" s="6">
        <v>85</v>
      </c>
      <c r="L31" s="2">
        <f t="shared" si="17"/>
        <v>3.35</v>
      </c>
      <c r="M31" s="7">
        <v>2.8356481481481483E-2</v>
      </c>
      <c r="N31" s="4">
        <f t="shared" si="2"/>
        <v>8.4646213377556657E-3</v>
      </c>
      <c r="O31" s="12">
        <f t="shared" si="3"/>
        <v>2.5322685828893459</v>
      </c>
      <c r="Q31" s="11" t="s">
        <v>29</v>
      </c>
      <c r="R31" s="6">
        <v>3320</v>
      </c>
      <c r="S31" s="6">
        <v>110</v>
      </c>
      <c r="T31" s="2">
        <f t="shared" si="4"/>
        <v>4.42</v>
      </c>
      <c r="U31" s="7">
        <v>3.1041666666666665E-2</v>
      </c>
      <c r="V31" s="4">
        <f t="shared" si="5"/>
        <v>7.0230015082956261E-3</v>
      </c>
      <c r="W31" s="12">
        <f t="shared" si="6"/>
        <v>1.8948185821443502</v>
      </c>
      <c r="Y31" s="11" t="s">
        <v>29</v>
      </c>
      <c r="Z31" s="6">
        <v>3000</v>
      </c>
      <c r="AA31" s="6">
        <v>120</v>
      </c>
      <c r="AB31" s="2">
        <f t="shared" si="7"/>
        <v>4.2</v>
      </c>
      <c r="AC31" s="7">
        <v>3.0532407407407411E-2</v>
      </c>
      <c r="AD31" s="4">
        <f t="shared" si="8"/>
        <v>7.2696208112874782E-3</v>
      </c>
      <c r="AE31" s="12">
        <f t="shared" si="9"/>
        <v>2.1875808174509475</v>
      </c>
      <c r="AG31" s="11" t="s">
        <v>29</v>
      </c>
      <c r="AH31" s="6">
        <v>4800</v>
      </c>
      <c r="AI31" s="6">
        <v>220</v>
      </c>
      <c r="AJ31" s="2">
        <f t="shared" si="10"/>
        <v>7</v>
      </c>
      <c r="AK31" s="7">
        <v>3.5914351851851857E-2</v>
      </c>
      <c r="AL31" s="4">
        <f t="shared" si="11"/>
        <v>5.1306216931216939E-3</v>
      </c>
      <c r="AM31" s="12">
        <f t="shared" si="12"/>
        <v>1.7354915157834869</v>
      </c>
      <c r="AO31" s="11" t="s">
        <v>29</v>
      </c>
      <c r="AP31" s="6">
        <v>2020</v>
      </c>
      <c r="AQ31" s="6">
        <v>20</v>
      </c>
      <c r="AR31" s="2">
        <f t="shared" si="13"/>
        <v>2.2200000000000002</v>
      </c>
      <c r="AS31" s="7">
        <v>1.9525462962962963E-2</v>
      </c>
      <c r="AT31" s="4">
        <f t="shared" si="14"/>
        <v>8.7952535869202531E-3</v>
      </c>
      <c r="AU31" s="12">
        <f t="shared" si="15"/>
        <v>2.8781437934515255</v>
      </c>
    </row>
    <row r="32" spans="1:47" x14ac:dyDescent="0.3">
      <c r="A32" s="11" t="s">
        <v>30</v>
      </c>
      <c r="B32" s="6">
        <v>4700</v>
      </c>
      <c r="C32" s="6">
        <v>65</v>
      </c>
      <c r="D32" s="2">
        <f t="shared" si="16"/>
        <v>5.35</v>
      </c>
      <c r="E32" s="7">
        <v>3.4675925925925923E-2</v>
      </c>
      <c r="F32" s="4">
        <f t="shared" si="0"/>
        <v>6.4814814814814813E-3</v>
      </c>
      <c r="G32" s="12">
        <f t="shared" si="1"/>
        <v>1.8170092704554615</v>
      </c>
      <c r="I32" s="11" t="s">
        <v>30</v>
      </c>
      <c r="J32" s="6">
        <v>4300</v>
      </c>
      <c r="K32" s="6">
        <v>140</v>
      </c>
      <c r="L32" s="2">
        <f t="shared" si="17"/>
        <v>5.7</v>
      </c>
      <c r="M32" s="7">
        <v>3.3819444444444451E-2</v>
      </c>
      <c r="N32" s="4">
        <f t="shared" si="2"/>
        <v>5.9332358674463945E-3</v>
      </c>
      <c r="O32" s="12">
        <f t="shared" si="3"/>
        <v>1.774981559422051</v>
      </c>
      <c r="Q32" s="11" t="s">
        <v>30</v>
      </c>
      <c r="R32" s="6">
        <v>4820</v>
      </c>
      <c r="S32" s="6">
        <v>90</v>
      </c>
      <c r="T32" s="2">
        <f t="shared" si="4"/>
        <v>5.72</v>
      </c>
      <c r="U32" s="7">
        <v>2.7719907407407405E-2</v>
      </c>
      <c r="V32" s="4">
        <f t="shared" si="5"/>
        <v>4.8461376586376587E-3</v>
      </c>
      <c r="W32" s="12">
        <f t="shared" si="6"/>
        <v>1.3074967556777035</v>
      </c>
      <c r="Y32" s="11" t="s">
        <v>30</v>
      </c>
      <c r="Z32" s="6">
        <v>5000</v>
      </c>
      <c r="AA32" s="6">
        <v>170</v>
      </c>
      <c r="AB32" s="2">
        <f t="shared" si="7"/>
        <v>6.7</v>
      </c>
      <c r="AC32" s="7">
        <v>3.6157407407407409E-2</v>
      </c>
      <c r="AD32" s="4">
        <f t="shared" si="8"/>
        <v>5.3966279712548372E-3</v>
      </c>
      <c r="AE32" s="12">
        <f t="shared" si="9"/>
        <v>1.623958131420818</v>
      </c>
      <c r="AG32" s="11" t="s">
        <v>30</v>
      </c>
      <c r="AH32" s="6">
        <v>5340</v>
      </c>
      <c r="AI32" s="6">
        <v>150</v>
      </c>
      <c r="AJ32" s="2">
        <f t="shared" si="10"/>
        <v>6.84</v>
      </c>
      <c r="AK32" s="7">
        <v>2.8865740740740744E-2</v>
      </c>
      <c r="AL32" s="4">
        <f t="shared" si="11"/>
        <v>4.2201375351960157E-3</v>
      </c>
      <c r="AM32" s="12">
        <f t="shared" si="12"/>
        <v>1.4275098274329934</v>
      </c>
      <c r="AO32" s="11" t="s">
        <v>30</v>
      </c>
      <c r="AP32" s="6">
        <v>2470</v>
      </c>
      <c r="AQ32" s="6">
        <v>25</v>
      </c>
      <c r="AR32" s="2">
        <f t="shared" si="13"/>
        <v>2.72</v>
      </c>
      <c r="AS32" s="7">
        <v>1.3946759259259258E-2</v>
      </c>
      <c r="AT32" s="4">
        <f t="shared" si="14"/>
        <v>5.1274850217864912E-3</v>
      </c>
      <c r="AU32" s="12">
        <f t="shared" si="15"/>
        <v>1.6779094594176434</v>
      </c>
    </row>
    <row r="33" spans="1:47" x14ac:dyDescent="0.3">
      <c r="A33" s="11" t="s">
        <v>31</v>
      </c>
      <c r="B33" s="6">
        <v>3900</v>
      </c>
      <c r="C33" s="6">
        <v>50</v>
      </c>
      <c r="D33" s="2">
        <f t="shared" si="16"/>
        <v>4.4000000000000004</v>
      </c>
      <c r="E33" s="7">
        <v>8.1585648148148157E-2</v>
      </c>
      <c r="F33" s="4">
        <f t="shared" si="0"/>
        <v>1.8542192760942763E-2</v>
      </c>
      <c r="G33" s="12">
        <f t="shared" si="1"/>
        <v>5.1980918617859375</v>
      </c>
      <c r="I33" s="11" t="s">
        <v>31</v>
      </c>
      <c r="J33" s="6">
        <v>2400</v>
      </c>
      <c r="K33" s="6">
        <v>80</v>
      </c>
      <c r="L33" s="2">
        <f t="shared" si="17"/>
        <v>3.2</v>
      </c>
      <c r="M33" s="7">
        <v>3.681712962962963E-2</v>
      </c>
      <c r="N33" s="4">
        <f t="shared" si="2"/>
        <v>1.1505353009259259E-2</v>
      </c>
      <c r="O33" s="12">
        <f t="shared" si="3"/>
        <v>3.4419311624072551</v>
      </c>
      <c r="Q33" s="11" t="s">
        <v>31</v>
      </c>
      <c r="R33" s="6">
        <v>3320</v>
      </c>
      <c r="S33" s="6">
        <v>110</v>
      </c>
      <c r="T33" s="2">
        <f t="shared" si="4"/>
        <v>4.42</v>
      </c>
      <c r="U33" s="7">
        <v>4.7152777777777773E-2</v>
      </c>
      <c r="V33" s="4">
        <f t="shared" si="5"/>
        <v>1.0668049270990446E-2</v>
      </c>
      <c r="W33" s="12">
        <f t="shared" si="6"/>
        <v>2.8782590990514842</v>
      </c>
      <c r="Y33" s="11" t="s">
        <v>31</v>
      </c>
      <c r="Z33" s="6">
        <v>3000</v>
      </c>
      <c r="AA33" s="6">
        <v>120</v>
      </c>
      <c r="AB33" s="2">
        <f t="shared" si="7"/>
        <v>4.2</v>
      </c>
      <c r="AC33" s="7">
        <v>4.6412037037037036E-2</v>
      </c>
      <c r="AD33" s="4">
        <f t="shared" si="8"/>
        <v>1.1050485008818341E-2</v>
      </c>
      <c r="AE33" s="12">
        <f t="shared" si="9"/>
        <v>3.3253218642829028</v>
      </c>
      <c r="AG33" s="11" t="s">
        <v>31</v>
      </c>
      <c r="AH33" s="6">
        <v>4600</v>
      </c>
      <c r="AI33" s="6">
        <v>220</v>
      </c>
      <c r="AJ33" s="2">
        <f t="shared" si="10"/>
        <v>6.8</v>
      </c>
      <c r="AK33" s="7">
        <v>4.3900462962962961E-2</v>
      </c>
      <c r="AL33" s="4">
        <f t="shared" si="11"/>
        <v>6.4559504357298474E-3</v>
      </c>
      <c r="AM33" s="12">
        <f t="shared" si="12"/>
        <v>2.1837991334556386</v>
      </c>
      <c r="AO33" s="11" t="s">
        <v>31</v>
      </c>
      <c r="AP33" s="6">
        <v>2020</v>
      </c>
      <c r="AQ33" s="6">
        <v>20</v>
      </c>
      <c r="AR33" s="2">
        <f t="shared" si="13"/>
        <v>2.2200000000000002</v>
      </c>
      <c r="AS33" s="7">
        <v>1.8287037037037036E-2</v>
      </c>
      <c r="AT33" s="4">
        <f t="shared" si="14"/>
        <v>8.2374040707374023E-3</v>
      </c>
      <c r="AU33" s="12">
        <f t="shared" si="15"/>
        <v>2.6955940685556667</v>
      </c>
    </row>
    <row r="34" spans="1:47" x14ac:dyDescent="0.3">
      <c r="A34" s="11" t="s">
        <v>32</v>
      </c>
      <c r="B34" s="6">
        <v>3900</v>
      </c>
      <c r="C34" s="6">
        <v>50</v>
      </c>
      <c r="D34" s="2">
        <f t="shared" si="16"/>
        <v>4.4000000000000004</v>
      </c>
      <c r="E34" s="7">
        <v>3.4409722222222223E-2</v>
      </c>
      <c r="F34" s="4">
        <f t="shared" si="0"/>
        <v>7.8203914141414133E-3</v>
      </c>
      <c r="G34" s="12">
        <f t="shared" si="1"/>
        <v>2.1923573705617234</v>
      </c>
      <c r="I34" s="11" t="s">
        <v>32</v>
      </c>
      <c r="J34" s="6">
        <v>3600</v>
      </c>
      <c r="K34" s="6">
        <v>120</v>
      </c>
      <c r="L34" s="2">
        <f t="shared" si="17"/>
        <v>4.8</v>
      </c>
      <c r="M34" s="7">
        <v>3.3599537037037039E-2</v>
      </c>
      <c r="N34" s="4">
        <f t="shared" si="2"/>
        <v>6.9999035493827164E-3</v>
      </c>
      <c r="O34" s="12">
        <f t="shared" si="3"/>
        <v>2.0940849134377579</v>
      </c>
      <c r="Q34" s="11" t="s">
        <v>32</v>
      </c>
      <c r="R34" s="6">
        <v>3320</v>
      </c>
      <c r="S34" s="6">
        <v>110</v>
      </c>
      <c r="T34" s="2">
        <f t="shared" si="4"/>
        <v>4.42</v>
      </c>
      <c r="U34" s="7">
        <v>3.2037037037037037E-2</v>
      </c>
      <c r="V34" s="4">
        <f t="shared" si="5"/>
        <v>7.2481984246690135E-3</v>
      </c>
      <c r="W34" s="12">
        <f t="shared" si="6"/>
        <v>1.9555771198268312</v>
      </c>
      <c r="Y34" s="11" t="s">
        <v>32</v>
      </c>
      <c r="Z34" s="6">
        <v>3000</v>
      </c>
      <c r="AA34" s="6">
        <v>120</v>
      </c>
      <c r="AB34" s="2">
        <f t="shared" si="7"/>
        <v>4.2</v>
      </c>
      <c r="AC34" s="7">
        <v>3.6307870370370372E-2</v>
      </c>
      <c r="AD34" s="4">
        <f t="shared" si="8"/>
        <v>8.644731040564374E-3</v>
      </c>
      <c r="AE34" s="12">
        <f t="shared" si="9"/>
        <v>2.6013802215100914</v>
      </c>
      <c r="AG34" s="11" t="s">
        <v>32</v>
      </c>
      <c r="AH34" s="6">
        <v>4600</v>
      </c>
      <c r="AI34" s="6">
        <v>220</v>
      </c>
      <c r="AJ34" s="2">
        <f t="shared" si="10"/>
        <v>6.8</v>
      </c>
      <c r="AK34" s="7">
        <v>2.8113425925925927E-2</v>
      </c>
      <c r="AL34" s="4">
        <f t="shared" si="11"/>
        <v>4.1343273420479309E-3</v>
      </c>
      <c r="AM34" s="12">
        <f t="shared" si="12"/>
        <v>1.3984835473671886</v>
      </c>
      <c r="AO34" s="11" t="s">
        <v>32</v>
      </c>
      <c r="AP34" s="6">
        <v>2020</v>
      </c>
      <c r="AQ34" s="6">
        <v>20</v>
      </c>
      <c r="AR34" s="2">
        <f t="shared" si="13"/>
        <v>2.2200000000000002</v>
      </c>
      <c r="AS34" s="7">
        <v>1.8287037037037036E-2</v>
      </c>
      <c r="AT34" s="4">
        <f t="shared" si="14"/>
        <v>8.2374040707374023E-3</v>
      </c>
      <c r="AU34" s="12">
        <f t="shared" si="15"/>
        <v>2.6955940685556667</v>
      </c>
    </row>
    <row r="35" spans="1:47" x14ac:dyDescent="0.3">
      <c r="A35" s="11" t="s">
        <v>47</v>
      </c>
      <c r="B35" s="6">
        <v>3900</v>
      </c>
      <c r="C35" s="6">
        <v>50</v>
      </c>
      <c r="D35" s="2">
        <f>(B35+10*C35)/1000</f>
        <v>4.4000000000000004</v>
      </c>
      <c r="E35" s="7">
        <v>5.6851851851851855E-2</v>
      </c>
      <c r="F35" s="4">
        <f t="shared" si="0"/>
        <v>1.292087542087542E-2</v>
      </c>
      <c r="G35" s="12">
        <f t="shared" si="1"/>
        <v>3.6222197794144586</v>
      </c>
      <c r="I35" s="11" t="s">
        <v>47</v>
      </c>
      <c r="J35" s="6"/>
      <c r="K35" s="6"/>
      <c r="L35" s="2">
        <f t="shared" si="17"/>
        <v>0</v>
      </c>
      <c r="M35" s="7"/>
      <c r="N35" s="4" t="str">
        <f t="shared" si="2"/>
        <v/>
      </c>
      <c r="O35" s="12" t="str">
        <f t="shared" si="3"/>
        <v/>
      </c>
      <c r="Q35" s="11" t="s">
        <v>47</v>
      </c>
      <c r="R35" s="6">
        <v>3320</v>
      </c>
      <c r="S35" s="6">
        <v>110</v>
      </c>
      <c r="T35" s="2">
        <f t="shared" si="4"/>
        <v>4.42</v>
      </c>
      <c r="U35" s="7">
        <v>7.7326388888888889E-2</v>
      </c>
      <c r="V35" s="4">
        <f t="shared" si="5"/>
        <v>1.749465811965812E-2</v>
      </c>
      <c r="W35" s="12">
        <f t="shared" si="6"/>
        <v>4.7200905843797178</v>
      </c>
      <c r="Y35" s="11" t="s">
        <v>47</v>
      </c>
      <c r="Z35" s="6">
        <v>3000</v>
      </c>
      <c r="AA35" s="6">
        <v>120</v>
      </c>
      <c r="AB35" s="2">
        <f>(Z35+10*AA35)/1000</f>
        <v>4.2</v>
      </c>
      <c r="AC35" s="7">
        <v>7.9363425925925921E-2</v>
      </c>
      <c r="AD35" s="4">
        <f t="shared" si="8"/>
        <v>1.8896053791887125E-2</v>
      </c>
      <c r="AE35" s="12">
        <f t="shared" si="9"/>
        <v>5.6862174621914878</v>
      </c>
      <c r="AG35" s="11" t="s">
        <v>47</v>
      </c>
      <c r="AH35" s="6">
        <v>4600</v>
      </c>
      <c r="AI35" s="6">
        <v>220</v>
      </c>
      <c r="AJ35" s="2">
        <f t="shared" si="10"/>
        <v>6.8</v>
      </c>
      <c r="AK35" s="7">
        <v>8.3541666666666667E-2</v>
      </c>
      <c r="AL35" s="4">
        <f t="shared" si="11"/>
        <v>1.2285539215686274E-2</v>
      </c>
      <c r="AM35" s="12">
        <f t="shared" si="12"/>
        <v>4.1557242671454775</v>
      </c>
      <c r="AO35" s="11" t="s">
        <v>47</v>
      </c>
      <c r="AP35" s="6"/>
      <c r="AQ35" s="6"/>
      <c r="AR35" s="2">
        <f t="shared" si="13"/>
        <v>0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3900</v>
      </c>
      <c r="C36" s="6">
        <v>50</v>
      </c>
      <c r="D36" s="2">
        <f>(B36+10*C36)/1000</f>
        <v>4.4000000000000004</v>
      </c>
      <c r="E36" s="8">
        <v>5.6215277777777774E-2</v>
      </c>
      <c r="F36" s="4">
        <f t="shared" si="0"/>
        <v>1.2776199494949493E-2</v>
      </c>
      <c r="G36" s="12">
        <f t="shared" si="1"/>
        <v>3.5816615367703633</v>
      </c>
      <c r="I36" s="11" t="s">
        <v>46</v>
      </c>
      <c r="J36" s="6"/>
      <c r="K36" s="6"/>
      <c r="L36" s="2">
        <f t="shared" si="17"/>
        <v>0</v>
      </c>
      <c r="M36" s="8"/>
      <c r="N36" s="4" t="str">
        <f t="shared" si="2"/>
        <v/>
      </c>
      <c r="O36" s="12" t="str">
        <f t="shared" si="3"/>
        <v/>
      </c>
      <c r="Q36" s="11" t="s">
        <v>46</v>
      </c>
      <c r="R36" s="6">
        <v>3320</v>
      </c>
      <c r="S36" s="6">
        <v>110</v>
      </c>
      <c r="T36" s="2">
        <f t="shared" si="4"/>
        <v>4.42</v>
      </c>
      <c r="U36" s="8">
        <v>3.4641203703703702E-2</v>
      </c>
      <c r="V36" s="4">
        <f t="shared" si="5"/>
        <v>7.8373764035528735E-3</v>
      </c>
      <c r="W36" s="12">
        <f t="shared" si="6"/>
        <v>2.1145384102751823</v>
      </c>
      <c r="Y36" s="11" t="s">
        <v>46</v>
      </c>
      <c r="Z36" s="6">
        <v>3000</v>
      </c>
      <c r="AA36" s="6">
        <v>120</v>
      </c>
      <c r="AB36" s="2">
        <f>(Z36+10*AA36)/1000</f>
        <v>4.2</v>
      </c>
      <c r="AC36" s="8">
        <v>4.3946759259259255E-2</v>
      </c>
      <c r="AD36" s="4">
        <f t="shared" si="8"/>
        <v>1.0463514109347441E-2</v>
      </c>
      <c r="AE36" s="12">
        <f t="shared" si="9"/>
        <v>3.1486900545342098</v>
      </c>
      <c r="AG36" s="11" t="s">
        <v>46</v>
      </c>
      <c r="AH36" s="6">
        <v>4600</v>
      </c>
      <c r="AI36" s="6">
        <v>220</v>
      </c>
      <c r="AJ36" s="2">
        <f t="shared" si="10"/>
        <v>6.8</v>
      </c>
      <c r="AK36" s="8">
        <v>3.8726851851851853E-2</v>
      </c>
      <c r="AL36" s="4">
        <f t="shared" si="11"/>
        <v>5.6951252723311547E-3</v>
      </c>
      <c r="AM36" s="12">
        <f t="shared" si="12"/>
        <v>1.9264413130879425</v>
      </c>
      <c r="AO36" s="11" t="s">
        <v>46</v>
      </c>
      <c r="AP36" s="6"/>
      <c r="AQ36" s="6"/>
      <c r="AR36" s="2">
        <f t="shared" si="13"/>
        <v>0</v>
      </c>
      <c r="AS36" s="8"/>
      <c r="AT36" s="4" t="str">
        <f t="shared" si="14"/>
        <v/>
      </c>
      <c r="AU36" s="12" t="str">
        <f t="shared" si="15"/>
        <v/>
      </c>
    </row>
    <row r="37" spans="1:47" ht="15" thickBot="1" x14ac:dyDescent="0.35">
      <c r="A37" s="22" t="s">
        <v>53</v>
      </c>
      <c r="B37" s="23"/>
      <c r="C37" s="23"/>
      <c r="D37" s="2">
        <f>(B37+10*C37)/1000</f>
        <v>0</v>
      </c>
      <c r="E37" s="24"/>
      <c r="F37" s="4" t="str">
        <f t="shared" si="0"/>
        <v/>
      </c>
      <c r="G37" s="12" t="str">
        <f t="shared" si="1"/>
        <v/>
      </c>
      <c r="I37" s="22" t="s">
        <v>53</v>
      </c>
      <c r="J37" s="23"/>
      <c r="K37" s="23"/>
      <c r="L37" s="2">
        <f t="shared" si="17"/>
        <v>0</v>
      </c>
      <c r="M37" s="24"/>
      <c r="N37" s="4" t="str">
        <f t="shared" si="2"/>
        <v/>
      </c>
      <c r="O37" s="12" t="str">
        <f t="shared" si="3"/>
        <v/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30"/>
      <c r="AR37" s="31">
        <f t="shared" si="13"/>
        <v>0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14"/>
      <c r="C38" s="14"/>
      <c r="D38" s="31">
        <f>(B38+10*C38)/1000</f>
        <v>0</v>
      </c>
      <c r="E38" s="14"/>
      <c r="F38" s="33" t="str">
        <f t="shared" si="0"/>
        <v/>
      </c>
      <c r="G38" s="34" t="str">
        <f t="shared" si="1"/>
        <v/>
      </c>
      <c r="I38" s="13" t="s">
        <v>48</v>
      </c>
      <c r="J38" s="14"/>
      <c r="K38" s="14"/>
      <c r="L38" s="31">
        <f t="shared" si="17"/>
        <v>0</v>
      </c>
      <c r="M38" s="14"/>
      <c r="N38" s="33" t="str">
        <f t="shared" si="2"/>
        <v/>
      </c>
      <c r="O38" s="34" t="str">
        <f t="shared" si="3"/>
        <v/>
      </c>
      <c r="Q38" s="25" t="s">
        <v>48</v>
      </c>
      <c r="R38" s="26"/>
      <c r="S38" s="26"/>
      <c r="T38" s="27">
        <f t="shared" si="4"/>
        <v>0</v>
      </c>
      <c r="U38" s="26"/>
      <c r="V38" s="28" t="str">
        <f t="shared" si="5"/>
        <v/>
      </c>
      <c r="W38" s="29" t="str">
        <f t="shared" si="6"/>
        <v/>
      </c>
      <c r="Y38" s="13" t="s">
        <v>48</v>
      </c>
      <c r="Z38" s="14">
        <v>3000</v>
      </c>
      <c r="AA38" s="14">
        <v>120</v>
      </c>
      <c r="AB38" s="31">
        <f>(Z38+10*AA38)/1000</f>
        <v>4.2</v>
      </c>
      <c r="AC38" s="14">
        <v>8.2372685185185188E-2</v>
      </c>
      <c r="AD38" s="33">
        <f t="shared" si="8"/>
        <v>1.961254409171076E-2</v>
      </c>
      <c r="AE38" s="34">
        <f t="shared" si="9"/>
        <v>5.9018243661100804</v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26"/>
      <c r="AQ38" s="26"/>
      <c r="AR38" s="27">
        <f t="shared" si="13"/>
        <v>0</v>
      </c>
      <c r="AS38" s="26"/>
      <c r="AT38" s="28" t="str">
        <f t="shared" si="14"/>
        <v/>
      </c>
      <c r="AU38" s="29" t="str">
        <f t="shared" si="15"/>
        <v/>
      </c>
    </row>
    <row r="40" spans="1:47" x14ac:dyDescent="0.3">
      <c r="B40" s="39">
        <f t="shared" ref="B40:G40" si="18">$B$1</f>
        <v>2014</v>
      </c>
      <c r="C40" s="39">
        <f t="shared" si="18"/>
        <v>2014</v>
      </c>
      <c r="D40" s="39">
        <f t="shared" si="18"/>
        <v>2014</v>
      </c>
      <c r="E40" s="39">
        <f t="shared" si="18"/>
        <v>2014</v>
      </c>
      <c r="F40" s="39">
        <f t="shared" si="18"/>
        <v>2014</v>
      </c>
      <c r="G40" s="39">
        <f t="shared" si="18"/>
        <v>2014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1.3811229495106203</v>
      </c>
      <c r="C42" s="42">
        <f>IF(O5="","-",O5)</f>
        <v>1.2848611585868539</v>
      </c>
      <c r="D42" s="42">
        <f>IF(W5="","-",W5)</f>
        <v>1.1943337498627109</v>
      </c>
      <c r="E42" s="42">
        <f>IF(AE5="","-",AE5)</f>
        <v>1.5264625656475186</v>
      </c>
      <c r="F42" s="42">
        <f>IF(AM5="","-",AM5)</f>
        <v>1.1924399749525687</v>
      </c>
      <c r="G42" s="42">
        <f>IF(AU5="","-",AU5)</f>
        <v>1.395552897470429</v>
      </c>
    </row>
    <row r="43" spans="1:47" x14ac:dyDescent="0.3">
      <c r="A43" s="2" t="s">
        <v>7</v>
      </c>
      <c r="B43" s="42">
        <f t="shared" ref="B43:B75" si="19">IF(G6="","-",G6)</f>
        <v>1.1325697945898261</v>
      </c>
      <c r="C43" s="42">
        <f t="shared" ref="C43:C75" si="20">IF(O6="","-",O6)</f>
        <v>1.4236020348661855</v>
      </c>
      <c r="D43" s="42">
        <f t="shared" ref="D43:D75" si="21">IF(W6="","-",W6)</f>
        <v>1.2612488835562075</v>
      </c>
      <c r="E43" s="42">
        <f t="shared" ref="E43:E75" si="22">IF(AE6="","-",AE6)</f>
        <v>1.9588201766885152</v>
      </c>
      <c r="F43" s="42">
        <f t="shared" ref="F43:F75" si="23">IF(AM6="","-",AM6)</f>
        <v>1.1193771787994056</v>
      </c>
      <c r="G43" s="42">
        <f t="shared" ref="G43:G75" si="24">IF(AU6="","-",AU6)</f>
        <v>1.5684254410759999</v>
      </c>
    </row>
    <row r="44" spans="1:47" x14ac:dyDescent="0.3">
      <c r="A44" s="2" t="s">
        <v>8</v>
      </c>
      <c r="B44" s="42">
        <f t="shared" si="19"/>
        <v>1.7688029020556226</v>
      </c>
      <c r="C44" s="42">
        <f t="shared" si="20"/>
        <v>1.6202415013820866</v>
      </c>
      <c r="D44" s="42">
        <f t="shared" si="21"/>
        <v>1.5110088359227172</v>
      </c>
      <c r="E44" s="42">
        <f t="shared" si="22"/>
        <v>1.7633327711249787</v>
      </c>
      <c r="F44" s="42">
        <f t="shared" si="23"/>
        <v>1.5713883157138835</v>
      </c>
      <c r="G44" s="42">
        <f t="shared" si="24"/>
        <v>1.646518755571192</v>
      </c>
    </row>
    <row r="45" spans="1:47" x14ac:dyDescent="0.3">
      <c r="A45" s="2" t="s">
        <v>9</v>
      </c>
      <c r="B45" s="42">
        <f t="shared" si="19"/>
        <v>1.3979846835953242</v>
      </c>
      <c r="C45" s="42">
        <f t="shared" si="20"/>
        <v>1.258661794523295</v>
      </c>
      <c r="D45" s="42">
        <f t="shared" si="21"/>
        <v>1.3946727211353309</v>
      </c>
      <c r="E45" s="42">
        <f t="shared" si="22"/>
        <v>1.6120762354528588</v>
      </c>
      <c r="F45" s="42">
        <f t="shared" si="23"/>
        <v>1.2367308723673087</v>
      </c>
      <c r="G45" s="42">
        <f t="shared" si="24"/>
        <v>1.5563986461686268</v>
      </c>
    </row>
    <row r="46" spans="1:47" x14ac:dyDescent="0.3">
      <c r="A46" s="2" t="s">
        <v>10</v>
      </c>
      <c r="B46" s="42">
        <f t="shared" si="19"/>
        <v>1.6055338217511912</v>
      </c>
      <c r="C46" s="42">
        <f t="shared" si="20"/>
        <v>1.7016694146743616</v>
      </c>
      <c r="D46" s="42">
        <f t="shared" si="21"/>
        <v>1.6727362719898689</v>
      </c>
      <c r="E46" s="42">
        <f t="shared" si="22"/>
        <v>1.5195079761675956</v>
      </c>
      <c r="F46" s="42">
        <f t="shared" si="23"/>
        <v>1.4489023213797796</v>
      </c>
      <c r="G46" s="42">
        <f t="shared" si="24"/>
        <v>1.5933537702479637</v>
      </c>
    </row>
    <row r="47" spans="1:47" x14ac:dyDescent="0.3">
      <c r="A47" s="2" t="s">
        <v>11</v>
      </c>
      <c r="B47" s="42">
        <f t="shared" si="19"/>
        <v>1.2948594503411111</v>
      </c>
      <c r="C47" s="42">
        <f t="shared" si="20"/>
        <v>1.1162407254740314</v>
      </c>
      <c r="D47" s="42">
        <f t="shared" si="21"/>
        <v>0.99926599648954839</v>
      </c>
      <c r="E47" s="42">
        <f t="shared" si="22"/>
        <v>1.2593363574224816</v>
      </c>
      <c r="F47" s="42">
        <f t="shared" si="23"/>
        <v>1.0741954213669542</v>
      </c>
      <c r="G47" s="42">
        <f t="shared" si="24"/>
        <v>1.0632206834719649</v>
      </c>
    </row>
    <row r="48" spans="1:47" x14ac:dyDescent="0.3">
      <c r="A48" s="2" t="s">
        <v>12</v>
      </c>
      <c r="B48" s="42">
        <f t="shared" si="19"/>
        <v>1.5552912881702594</v>
      </c>
      <c r="C48" s="42">
        <f t="shared" si="20"/>
        <v>1.4124570031554711</v>
      </c>
      <c r="D48" s="42">
        <f t="shared" si="21"/>
        <v>1.5069636414777627</v>
      </c>
      <c r="E48" s="42">
        <f t="shared" si="22"/>
        <v>1.7008572455212767</v>
      </c>
      <c r="F48" s="42">
        <f t="shared" si="23"/>
        <v>1.2933790989769562</v>
      </c>
      <c r="G48" s="42">
        <f t="shared" si="24"/>
        <v>1.329757418442407</v>
      </c>
    </row>
    <row r="49" spans="1:7" x14ac:dyDescent="0.3">
      <c r="A49" s="2" t="s">
        <v>13</v>
      </c>
      <c r="B49" s="42">
        <f t="shared" si="19"/>
        <v>1.1082408119893006</v>
      </c>
      <c r="C49" s="42">
        <f t="shared" si="20"/>
        <v>1.2961932011056692</v>
      </c>
      <c r="D49" s="42">
        <f t="shared" si="21"/>
        <v>1.0654478136494174</v>
      </c>
      <c r="E49" s="42">
        <f t="shared" si="22"/>
        <v>1.2476648782747743</v>
      </c>
      <c r="F49" s="42">
        <f t="shared" si="23"/>
        <v>1.0581251457163867</v>
      </c>
      <c r="G49" s="42">
        <f t="shared" si="24"/>
        <v>1.1067762721535215</v>
      </c>
    </row>
    <row r="50" spans="1:7" x14ac:dyDescent="0.3">
      <c r="A50" s="2" t="s">
        <v>14</v>
      </c>
      <c r="B50" s="42">
        <f t="shared" si="19"/>
        <v>1.438387862865693</v>
      </c>
      <c r="C50" s="42">
        <f t="shared" si="20"/>
        <v>1.9843479674419147</v>
      </c>
      <c r="D50" s="42">
        <f t="shared" si="21"/>
        <v>1.4321640486713347</v>
      </c>
      <c r="E50" s="42">
        <f t="shared" si="22"/>
        <v>1.3038476674840311</v>
      </c>
      <c r="F50" s="42">
        <f t="shared" si="23"/>
        <v>1.4577708738292681</v>
      </c>
      <c r="G50" s="42">
        <f t="shared" si="24"/>
        <v>1.3639774375286711</v>
      </c>
    </row>
    <row r="51" spans="1:7" x14ac:dyDescent="0.3">
      <c r="A51" s="2" t="s">
        <v>15</v>
      </c>
      <c r="B51" s="42">
        <f t="shared" si="19"/>
        <v>1.1542138433915943</v>
      </c>
      <c r="C51" s="42">
        <f t="shared" si="20"/>
        <v>1.3785403887266476</v>
      </c>
      <c r="D51" s="42">
        <f t="shared" si="21"/>
        <v>1.1034968669004095</v>
      </c>
      <c r="E51" s="42">
        <f t="shared" si="22"/>
        <v>1.0439634816594066</v>
      </c>
      <c r="F51" s="42">
        <f t="shared" si="23"/>
        <v>1.1910191774274332</v>
      </c>
      <c r="G51" s="42">
        <f t="shared" si="24"/>
        <v>1.1225393837038673</v>
      </c>
    </row>
    <row r="52" spans="1:7" x14ac:dyDescent="0.3">
      <c r="A52" s="2" t="s">
        <v>34</v>
      </c>
      <c r="B52" s="42">
        <f t="shared" si="19"/>
        <v>1.4419648149465352</v>
      </c>
      <c r="C52" s="42">
        <f t="shared" si="20"/>
        <v>1.6183375748234707</v>
      </c>
      <c r="D52" s="42">
        <f t="shared" si="21"/>
        <v>1.1557573172956528</v>
      </c>
      <c r="E52" s="42">
        <f t="shared" si="22"/>
        <v>1.4311764132448035</v>
      </c>
      <c r="F52" s="42">
        <f t="shared" si="23"/>
        <v>1.5848929893429058</v>
      </c>
      <c r="G52" s="42">
        <f t="shared" si="24"/>
        <v>1.3048692907622985</v>
      </c>
    </row>
    <row r="53" spans="1:7" x14ac:dyDescent="0.3">
      <c r="A53" s="2" t="s">
        <v>35</v>
      </c>
      <c r="B53" s="42">
        <f t="shared" si="19"/>
        <v>1.0552747757960499</v>
      </c>
      <c r="C53" s="42">
        <f t="shared" si="20"/>
        <v>1.209131293481291</v>
      </c>
      <c r="D53" s="42">
        <f t="shared" si="21"/>
        <v>1.0492987862998735</v>
      </c>
      <c r="E53" s="42">
        <f t="shared" si="22"/>
        <v>1.032770890725436</v>
      </c>
      <c r="F53" s="42">
        <f t="shared" si="23"/>
        <v>1.0135790025556151</v>
      </c>
      <c r="G53" s="42">
        <f t="shared" si="24"/>
        <v>1.1023677922254222</v>
      </c>
    </row>
    <row r="54" spans="1:7" x14ac:dyDescent="0.3">
      <c r="A54" s="2" t="s">
        <v>36</v>
      </c>
      <c r="B54" s="42">
        <f t="shared" si="19"/>
        <v>1.7099415520713477</v>
      </c>
      <c r="C54" s="42">
        <f t="shared" si="20"/>
        <v>1.3451772464962903</v>
      </c>
      <c r="D54" s="42">
        <f t="shared" si="21"/>
        <v>1.1916780559775961</v>
      </c>
      <c r="E54" s="42">
        <f t="shared" si="22"/>
        <v>1.2432491145218421</v>
      </c>
      <c r="F54" s="42">
        <f t="shared" si="23"/>
        <v>1.392022413920224</v>
      </c>
      <c r="G54" s="42">
        <f t="shared" si="24"/>
        <v>1.259611019434616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1.9884167952299543</v>
      </c>
      <c r="C56" s="42">
        <f t="shared" si="20"/>
        <v>1.746011347655303</v>
      </c>
      <c r="D56" s="42">
        <f t="shared" si="21"/>
        <v>1.8416869750641891</v>
      </c>
      <c r="E56" s="42">
        <f t="shared" si="22"/>
        <v>1.6411158881141725</v>
      </c>
      <c r="F56" s="42">
        <f t="shared" si="23"/>
        <v>1.4690344005500722</v>
      </c>
      <c r="G56" s="42">
        <f t="shared" si="24"/>
        <v>1.6066377777051857</v>
      </c>
    </row>
    <row r="57" spans="1:7" x14ac:dyDescent="0.3">
      <c r="A57" s="2" t="s">
        <v>18</v>
      </c>
      <c r="B57" s="42">
        <f t="shared" si="19"/>
        <v>1.2345929060862555</v>
      </c>
      <c r="C57" s="42">
        <f t="shared" si="20"/>
        <v>1.2653322341302558</v>
      </c>
      <c r="D57" s="42">
        <f t="shared" si="21"/>
        <v>1.1516616831204629</v>
      </c>
      <c r="E57" s="42">
        <f t="shared" si="22"/>
        <v>1.1869657615112159</v>
      </c>
      <c r="F57" s="42">
        <f t="shared" si="23"/>
        <v>1.2979091819164215</v>
      </c>
      <c r="G57" s="42">
        <f t="shared" si="24"/>
        <v>1.0607182568142244</v>
      </c>
    </row>
    <row r="58" spans="1:7" x14ac:dyDescent="0.3">
      <c r="A58" s="2" t="s">
        <v>19</v>
      </c>
      <c r="B58" s="42">
        <f t="shared" si="19"/>
        <v>1.6284134421604191</v>
      </c>
      <c r="C58" s="42">
        <f t="shared" si="20"/>
        <v>1.9736191261335534</v>
      </c>
      <c r="D58" s="42">
        <f t="shared" si="21"/>
        <v>1.5046154241882841</v>
      </c>
      <c r="E58" s="42">
        <f t="shared" si="22"/>
        <v>1.6025895316804406</v>
      </c>
      <c r="F58" s="42">
        <f t="shared" si="23"/>
        <v>1.6550954159082807</v>
      </c>
      <c r="G58" s="42">
        <f t="shared" si="24"/>
        <v>1.9123141338471836</v>
      </c>
    </row>
    <row r="59" spans="1:7" x14ac:dyDescent="0.3">
      <c r="A59" s="2" t="s">
        <v>20</v>
      </c>
      <c r="B59" s="42">
        <f t="shared" si="19"/>
        <v>1.1816459638708732</v>
      </c>
      <c r="C59" s="42">
        <f t="shared" si="20"/>
        <v>1.1821111512335378</v>
      </c>
      <c r="D59" s="42">
        <f t="shared" si="21"/>
        <v>1.0001099711487456</v>
      </c>
      <c r="E59" s="42">
        <f t="shared" si="22"/>
        <v>1.1910851687497457</v>
      </c>
      <c r="F59" s="42">
        <f t="shared" si="23"/>
        <v>1.145270191763986</v>
      </c>
      <c r="G59" s="42">
        <f t="shared" si="24"/>
        <v>1.0961198929683875</v>
      </c>
    </row>
    <row r="60" spans="1:7" x14ac:dyDescent="0.3">
      <c r="A60" s="2" t="s">
        <v>21</v>
      </c>
      <c r="B60" s="42">
        <f t="shared" si="19"/>
        <v>1.7495811920596531</v>
      </c>
      <c r="C60" s="42">
        <f t="shared" si="20"/>
        <v>1.6425185490519376</v>
      </c>
      <c r="D60" s="42">
        <f t="shared" si="21"/>
        <v>1.5775638896082436</v>
      </c>
      <c r="E60" s="42">
        <f t="shared" si="22"/>
        <v>1.4869578905942542</v>
      </c>
      <c r="F60" s="42">
        <f t="shared" si="23"/>
        <v>1.6832758182466401</v>
      </c>
      <c r="G60" s="42">
        <f t="shared" si="24"/>
        <v>1.7701826779531358</v>
      </c>
    </row>
    <row r="61" spans="1:7" x14ac:dyDescent="0.3">
      <c r="A61" s="2" t="s">
        <v>22</v>
      </c>
      <c r="B61" s="42">
        <f t="shared" si="19"/>
        <v>1.2498300811658805</v>
      </c>
      <c r="C61" s="42">
        <f t="shared" si="20"/>
        <v>1.4178142585755764</v>
      </c>
      <c r="D61" s="42">
        <f t="shared" si="21"/>
        <v>1.045140280326762</v>
      </c>
      <c r="E61" s="42">
        <f t="shared" si="22"/>
        <v>1.2544761327079925</v>
      </c>
      <c r="F61" s="42">
        <f t="shared" si="23"/>
        <v>1.3312665700318502</v>
      </c>
      <c r="G61" s="42">
        <f t="shared" si="24"/>
        <v>1.1796024420958662</v>
      </c>
    </row>
    <row r="62" spans="1:7" x14ac:dyDescent="0.3">
      <c r="A62" s="2" t="s">
        <v>23</v>
      </c>
      <c r="B62" s="42">
        <f t="shared" si="19"/>
        <v>1.8534730619373909</v>
      </c>
      <c r="C62" s="42">
        <f t="shared" si="20"/>
        <v>1.9509797704356653</v>
      </c>
      <c r="D62" s="42">
        <f t="shared" si="21"/>
        <v>1.5395160129482774</v>
      </c>
      <c r="E62" s="42">
        <f t="shared" si="22"/>
        <v>1.7045322384535408</v>
      </c>
      <c r="F62" s="42">
        <f t="shared" si="23"/>
        <v>1.6926890198680666</v>
      </c>
      <c r="G62" s="42">
        <f t="shared" si="24"/>
        <v>2.1438109497025852</v>
      </c>
    </row>
    <row r="63" spans="1:7" x14ac:dyDescent="0.3">
      <c r="A63" s="2" t="s">
        <v>24</v>
      </c>
      <c r="B63" s="42">
        <f t="shared" si="19"/>
        <v>1.4127107020550427</v>
      </c>
      <c r="C63" s="42">
        <f t="shared" si="20"/>
        <v>1.7069249793899424</v>
      </c>
      <c r="D63" s="42">
        <f t="shared" si="21"/>
        <v>1.2875971312081924</v>
      </c>
      <c r="E63" s="42">
        <f t="shared" si="22"/>
        <v>1.3065268065268063</v>
      </c>
      <c r="F63" s="42">
        <f t="shared" si="23"/>
        <v>1.2929475338234464</v>
      </c>
      <c r="G63" s="42">
        <f t="shared" si="24"/>
        <v>1.4167981763983866</v>
      </c>
    </row>
    <row r="64" spans="1:7" x14ac:dyDescent="0.3">
      <c r="A64" s="2" t="s">
        <v>25</v>
      </c>
      <c r="B64" s="42">
        <f t="shared" si="19"/>
        <v>1.9399973129114605</v>
      </c>
      <c r="C64" s="42">
        <f t="shared" si="20"/>
        <v>2.0747781387905531</v>
      </c>
      <c r="D64" s="42">
        <f t="shared" si="21"/>
        <v>1.451075731353376</v>
      </c>
      <c r="E64" s="42">
        <f t="shared" si="22"/>
        <v>1.9883610283881654</v>
      </c>
      <c r="F64" s="42">
        <f t="shared" si="23"/>
        <v>1.7963230414926425</v>
      </c>
      <c r="G64" s="42">
        <f t="shared" si="24"/>
        <v>1.7371423946910531</v>
      </c>
    </row>
    <row r="65" spans="1:7" x14ac:dyDescent="0.3">
      <c r="A65" s="2" t="s">
        <v>26</v>
      </c>
      <c r="B65" s="42">
        <f t="shared" si="19"/>
        <v>1.292793984280532</v>
      </c>
      <c r="C65" s="42">
        <f t="shared" si="20"/>
        <v>1.7013808738664469</v>
      </c>
      <c r="D65" s="42">
        <f t="shared" si="21"/>
        <v>1.454703316269365</v>
      </c>
      <c r="E65" s="42">
        <f t="shared" si="22"/>
        <v>1.5459346713892168</v>
      </c>
      <c r="F65" s="42">
        <f t="shared" si="23"/>
        <v>1.385522309257522</v>
      </c>
      <c r="G65" s="42">
        <f t="shared" si="24"/>
        <v>1.4665965281430822</v>
      </c>
    </row>
    <row r="66" spans="1:7" x14ac:dyDescent="0.3">
      <c r="A66" s="2" t="s">
        <v>27</v>
      </c>
      <c r="B66" s="42">
        <f t="shared" si="19"/>
        <v>2.5035497050309625</v>
      </c>
      <c r="C66" s="42">
        <f t="shared" si="20"/>
        <v>2.3688496571692848</v>
      </c>
      <c r="D66" s="42">
        <f t="shared" si="21"/>
        <v>1.7796599583973223</v>
      </c>
      <c r="E66" s="42">
        <f t="shared" si="22"/>
        <v>2.3766514870410971</v>
      </c>
      <c r="F66" s="42">
        <f t="shared" si="23"/>
        <v>1.6702349818494089</v>
      </c>
      <c r="G66" s="42">
        <f t="shared" si="24"/>
        <v>2.0148712626355967</v>
      </c>
    </row>
    <row r="67" spans="1:7" x14ac:dyDescent="0.3">
      <c r="A67" s="2" t="s">
        <v>28</v>
      </c>
      <c r="B67" s="42">
        <f t="shared" si="19"/>
        <v>1.4665860540104791</v>
      </c>
      <c r="C67" s="42">
        <f t="shared" si="20"/>
        <v>1.7238657710864542</v>
      </c>
      <c r="D67" s="42">
        <f t="shared" si="21"/>
        <v>1.1639177800020306</v>
      </c>
      <c r="E67" s="42">
        <f t="shared" si="22"/>
        <v>1.5184320428553806</v>
      </c>
      <c r="F67" s="42">
        <f t="shared" si="23"/>
        <v>1.417207029961544</v>
      </c>
      <c r="G67" s="42">
        <f t="shared" si="24"/>
        <v>1.5442336850573999</v>
      </c>
    </row>
    <row r="68" spans="1:7" x14ac:dyDescent="0.3">
      <c r="A68" s="2" t="s">
        <v>29</v>
      </c>
      <c r="B68" s="42">
        <f t="shared" si="19"/>
        <v>2.3892492030339669</v>
      </c>
      <c r="C68" s="42">
        <f t="shared" si="20"/>
        <v>2.5322685828893459</v>
      </c>
      <c r="D68" s="42">
        <f t="shared" si="21"/>
        <v>1.8948185821443502</v>
      </c>
      <c r="E68" s="42">
        <f t="shared" si="22"/>
        <v>2.1875808174509475</v>
      </c>
      <c r="F68" s="42">
        <f t="shared" si="23"/>
        <v>1.7354915157834869</v>
      </c>
      <c r="G68" s="42">
        <f t="shared" si="24"/>
        <v>2.8781437934515255</v>
      </c>
    </row>
    <row r="69" spans="1:7" x14ac:dyDescent="0.3">
      <c r="A69" s="2" t="s">
        <v>30</v>
      </c>
      <c r="B69" s="42">
        <f t="shared" si="19"/>
        <v>1.8170092704554615</v>
      </c>
      <c r="C69" s="42">
        <f t="shared" si="20"/>
        <v>1.774981559422051</v>
      </c>
      <c r="D69" s="42">
        <f t="shared" si="21"/>
        <v>1.3074967556777035</v>
      </c>
      <c r="E69" s="42">
        <f t="shared" si="22"/>
        <v>1.623958131420818</v>
      </c>
      <c r="F69" s="42">
        <f t="shared" si="23"/>
        <v>1.4275098274329934</v>
      </c>
      <c r="G69" s="42">
        <f t="shared" si="24"/>
        <v>1.6779094594176434</v>
      </c>
    </row>
    <row r="70" spans="1:7" x14ac:dyDescent="0.3">
      <c r="A70" s="2" t="s">
        <v>31</v>
      </c>
      <c r="B70" s="42">
        <f t="shared" si="19"/>
        <v>5.1980918617859375</v>
      </c>
      <c r="C70" s="42">
        <f t="shared" si="20"/>
        <v>3.4419311624072551</v>
      </c>
      <c r="D70" s="42">
        <f t="shared" si="21"/>
        <v>2.8782590990514842</v>
      </c>
      <c r="E70" s="42">
        <f t="shared" si="22"/>
        <v>3.3253218642829028</v>
      </c>
      <c r="F70" s="42">
        <f t="shared" si="23"/>
        <v>2.1837991334556386</v>
      </c>
      <c r="G70" s="42">
        <f t="shared" si="24"/>
        <v>2.6955940685556667</v>
      </c>
    </row>
    <row r="71" spans="1:7" x14ac:dyDescent="0.3">
      <c r="A71" s="2" t="s">
        <v>32</v>
      </c>
      <c r="B71" s="42">
        <f t="shared" si="19"/>
        <v>2.1923573705617234</v>
      </c>
      <c r="C71" s="42">
        <f t="shared" si="20"/>
        <v>2.0940849134377579</v>
      </c>
      <c r="D71" s="42">
        <f t="shared" si="21"/>
        <v>1.9555771198268312</v>
      </c>
      <c r="E71" s="42">
        <f t="shared" si="22"/>
        <v>2.6013802215100914</v>
      </c>
      <c r="F71" s="42">
        <f t="shared" si="23"/>
        <v>1.3984835473671886</v>
      </c>
      <c r="G71" s="42">
        <f t="shared" si="24"/>
        <v>2.6955940685556667</v>
      </c>
    </row>
    <row r="72" spans="1:7" x14ac:dyDescent="0.3">
      <c r="A72" s="2" t="s">
        <v>47</v>
      </c>
      <c r="B72" s="42">
        <f t="shared" si="19"/>
        <v>3.6222197794144586</v>
      </c>
      <c r="C72" s="42" t="str">
        <f t="shared" si="20"/>
        <v>-</v>
      </c>
      <c r="D72" s="42">
        <f t="shared" si="21"/>
        <v>4.7200905843797178</v>
      </c>
      <c r="E72" s="42">
        <f t="shared" si="22"/>
        <v>5.6862174621914878</v>
      </c>
      <c r="F72" s="42">
        <f t="shared" si="23"/>
        <v>4.1557242671454775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3.5816615367703633</v>
      </c>
      <c r="C73" s="42" t="str">
        <f t="shared" si="20"/>
        <v>-</v>
      </c>
      <c r="D73" s="42">
        <f t="shared" si="21"/>
        <v>2.1145384102751823</v>
      </c>
      <c r="E73" s="42">
        <f t="shared" si="22"/>
        <v>3.1486900545342098</v>
      </c>
      <c r="F73" s="42">
        <f t="shared" si="23"/>
        <v>1.9264413130879425</v>
      </c>
      <c r="G73" s="42" t="str">
        <f t="shared" si="24"/>
        <v>-</v>
      </c>
    </row>
    <row r="74" spans="1:7" x14ac:dyDescent="0.3">
      <c r="A74" s="2" t="s">
        <v>53</v>
      </c>
      <c r="B74" s="42" t="str">
        <f t="shared" si="19"/>
        <v>-</v>
      </c>
      <c r="C74" s="42" t="str">
        <f t="shared" si="20"/>
        <v>-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 t="str">
        <f t="shared" si="19"/>
        <v>-</v>
      </c>
      <c r="C75" s="42" t="str">
        <f t="shared" si="20"/>
        <v>-</v>
      </c>
      <c r="D75" s="42" t="str">
        <f t="shared" si="21"/>
        <v>-</v>
      </c>
      <c r="E75" s="42">
        <f t="shared" si="22"/>
        <v>5.9018243661100804</v>
      </c>
      <c r="F75" s="42" t="str">
        <f t="shared" si="23"/>
        <v>-</v>
      </c>
      <c r="G75" s="42" t="str">
        <f t="shared" si="24"/>
        <v>-</v>
      </c>
    </row>
  </sheetData>
  <mergeCells count="6">
    <mergeCell ref="AO3:AU3"/>
    <mergeCell ref="Y3:AE3"/>
    <mergeCell ref="AG3:AM3"/>
    <mergeCell ref="A3:G3"/>
    <mergeCell ref="I3:O3"/>
    <mergeCell ref="Q3:W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AU75"/>
  <sheetViews>
    <sheetView zoomScale="70" zoomScaleNormal="70" zoomScalePageLayoutView="70" workbookViewId="0">
      <pane ySplit="4" topLeftCell="A5" activePane="bottomLeft" state="frozen"/>
      <selection pane="bottomLeft" activeCell="Y3" sqref="Y3:AE3"/>
    </sheetView>
  </sheetViews>
  <sheetFormatPr baseColWidth="10" defaultRowHeight="14.4" x14ac:dyDescent="0.3"/>
  <cols>
    <col min="13" max="13" width="12.109375" bestFit="1" customWidth="1"/>
  </cols>
  <sheetData>
    <row r="1" spans="1:47" ht="15" thickBot="1" x14ac:dyDescent="0.35">
      <c r="A1" s="20" t="s">
        <v>52</v>
      </c>
      <c r="B1" s="21">
        <v>2015</v>
      </c>
    </row>
    <row r="2" spans="1:47" ht="15" thickBot="1" x14ac:dyDescent="0.35"/>
    <row r="3" spans="1:47" x14ac:dyDescent="0.3">
      <c r="A3" s="135" t="s">
        <v>103</v>
      </c>
      <c r="B3" s="136"/>
      <c r="C3" s="136"/>
      <c r="D3" s="136"/>
      <c r="E3" s="136"/>
      <c r="F3" s="136"/>
      <c r="G3" s="137"/>
      <c r="I3" s="135" t="s">
        <v>93</v>
      </c>
      <c r="J3" s="136"/>
      <c r="K3" s="136"/>
      <c r="L3" s="136"/>
      <c r="M3" s="136"/>
      <c r="N3" s="136"/>
      <c r="O3" s="137"/>
      <c r="Q3" s="135" t="s">
        <v>109</v>
      </c>
      <c r="R3" s="136"/>
      <c r="S3" s="136"/>
      <c r="T3" s="136"/>
      <c r="U3" s="136"/>
      <c r="V3" s="136"/>
      <c r="W3" s="137"/>
      <c r="Y3" s="135" t="s">
        <v>122</v>
      </c>
      <c r="Z3" s="136"/>
      <c r="AA3" s="136"/>
      <c r="AB3" s="136"/>
      <c r="AC3" s="136"/>
      <c r="AD3" s="136"/>
      <c r="AE3" s="137"/>
      <c r="AG3" s="135" t="s">
        <v>116</v>
      </c>
      <c r="AH3" s="136"/>
      <c r="AI3" s="136"/>
      <c r="AJ3" s="136"/>
      <c r="AK3" s="136"/>
      <c r="AL3" s="136"/>
      <c r="AM3" s="137"/>
      <c r="AO3" s="135" t="s">
        <v>108</v>
      </c>
      <c r="AP3" s="136"/>
      <c r="AQ3" s="136"/>
      <c r="AR3" s="136"/>
      <c r="AS3" s="136"/>
      <c r="AT3" s="136"/>
      <c r="AU3" s="137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2200</v>
      </c>
      <c r="C5" s="6">
        <v>20</v>
      </c>
      <c r="D5" s="2">
        <f>(B5+10*C5)/1000</f>
        <v>2.4</v>
      </c>
      <c r="E5" s="7">
        <v>9.2245370370370363E-3</v>
      </c>
      <c r="F5" s="4">
        <f>IF(B5="","",E5/D5)</f>
        <v>3.8435570987654321E-3</v>
      </c>
      <c r="G5" s="12">
        <f>IF(F5="","",F5/F$18)</f>
        <v>0.89917572296923942</v>
      </c>
      <c r="I5" s="11" t="s">
        <v>6</v>
      </c>
      <c r="J5" s="6">
        <v>2100</v>
      </c>
      <c r="K5" s="6">
        <v>0</v>
      </c>
      <c r="L5" s="2">
        <f>(J5+10*K5)/1000</f>
        <v>2.1</v>
      </c>
      <c r="M5" s="7">
        <v>1.0694444444444444E-2</v>
      </c>
      <c r="N5" s="4">
        <f>IF(J5="","",M5/L5)</f>
        <v>5.0925925925925921E-3</v>
      </c>
      <c r="O5" s="12">
        <f>IF(N5="","",N5/N$18)</f>
        <v>1.2700315457413247</v>
      </c>
      <c r="Q5" s="11" t="s">
        <v>6</v>
      </c>
      <c r="R5" s="6">
        <v>2900</v>
      </c>
      <c r="S5" s="6">
        <v>90</v>
      </c>
      <c r="T5" s="2">
        <f>(R5+10*S5)/1000</f>
        <v>3.8</v>
      </c>
      <c r="U5" s="7">
        <v>1.7430555555555557E-2</v>
      </c>
      <c r="V5" s="4">
        <f>IF(R5="","",U5/T5)</f>
        <v>4.5869883040935682E-3</v>
      </c>
      <c r="W5" s="12">
        <f>IF(V5="","",V5/V$18)</f>
        <v>1.4257170350966295</v>
      </c>
      <c r="Y5" s="11" t="s">
        <v>6</v>
      </c>
      <c r="Z5" s="6">
        <v>2400</v>
      </c>
      <c r="AA5" s="6">
        <v>40</v>
      </c>
      <c r="AB5" s="2">
        <f>(Z5+10*AA5)/1000</f>
        <v>2.8</v>
      </c>
      <c r="AC5" s="7">
        <v>1.1689814814814814E-2</v>
      </c>
      <c r="AD5" s="4">
        <f>IF(Z5="","",AC5/AB5)</f>
        <v>4.1749338624338626E-3</v>
      </c>
      <c r="AE5" s="12">
        <f>IF(AD5="","",AD5/AD$18)</f>
        <v>1.2400693341037123</v>
      </c>
      <c r="AG5" s="11" t="s">
        <v>6</v>
      </c>
      <c r="AH5" s="6">
        <v>2100</v>
      </c>
      <c r="AI5" s="6">
        <v>35</v>
      </c>
      <c r="AJ5" s="2">
        <f>(AH5+10*AI5)/1000</f>
        <v>2.4500000000000002</v>
      </c>
      <c r="AK5" s="7">
        <v>0.01</v>
      </c>
      <c r="AL5" s="4">
        <f>IF(AH5="","",AK5/AJ5)</f>
        <v>4.081632653061224E-3</v>
      </c>
      <c r="AM5" s="12">
        <f>IF(AL5="","",AL5/AL$18)</f>
        <v>1.1613087947571856</v>
      </c>
      <c r="AO5" s="11" t="s">
        <v>6</v>
      </c>
      <c r="AP5" s="6">
        <v>2000</v>
      </c>
      <c r="AQ5" s="6">
        <v>40</v>
      </c>
      <c r="AR5" s="2">
        <f>(AP5+10*AQ5)/1000</f>
        <v>2.4</v>
      </c>
      <c r="AS5" s="7">
        <v>9.1782407407407403E-3</v>
      </c>
      <c r="AT5" s="4">
        <f>IF(AP5="","",AS5/AR5)</f>
        <v>3.8242669753086418E-3</v>
      </c>
      <c r="AU5" s="12">
        <f>IF(AT5="","",AT5/AT$18)</f>
        <v>1.227575411650754</v>
      </c>
    </row>
    <row r="6" spans="1:47" x14ac:dyDescent="0.3">
      <c r="A6" s="11" t="s">
        <v>7</v>
      </c>
      <c r="B6" s="6">
        <v>2200</v>
      </c>
      <c r="C6" s="6">
        <v>20</v>
      </c>
      <c r="D6" s="2">
        <f>(B6+10*C6)/1000</f>
        <v>2.4</v>
      </c>
      <c r="E6" s="7">
        <v>1.113425925925926E-2</v>
      </c>
      <c r="F6" s="4">
        <f t="shared" ref="F6:F38" si="0">IF(B6="","",E6/D6)</f>
        <v>4.6392746913580252E-3</v>
      </c>
      <c r="G6" s="12">
        <f t="shared" ref="G6:G38" si="1">IF(F6="","",F6/F$18)</f>
        <v>1.0853287898323818</v>
      </c>
      <c r="I6" s="11" t="s">
        <v>7</v>
      </c>
      <c r="J6" s="6">
        <v>2100</v>
      </c>
      <c r="K6" s="6">
        <v>0</v>
      </c>
      <c r="L6" s="2">
        <f>(J6+10*K6)/1000</f>
        <v>2.1</v>
      </c>
      <c r="M6" s="7">
        <v>1.0613425925925927E-2</v>
      </c>
      <c r="N6" s="4">
        <f t="shared" ref="N6:N38" si="2">IF(J6="","",M6/L6)</f>
        <v>5.0540123456790124E-3</v>
      </c>
      <c r="O6" s="12">
        <f t="shared" ref="O6:O38" si="3">IF(N6="","",N6/N$18)</f>
        <v>1.2604100946372239</v>
      </c>
      <c r="Q6" s="11" t="s">
        <v>7</v>
      </c>
      <c r="R6" s="6">
        <v>2900</v>
      </c>
      <c r="S6" s="6">
        <v>90</v>
      </c>
      <c r="T6" s="2">
        <f t="shared" ref="T6:T38" si="4">(R6+10*S6)/1000</f>
        <v>3.8</v>
      </c>
      <c r="U6" s="7">
        <v>1.4328703703703703E-2</v>
      </c>
      <c r="V6" s="4">
        <f t="shared" ref="V6:V38" si="5">IF(R6="","",U6/T6)</f>
        <v>3.7707115009746588E-3</v>
      </c>
      <c r="W6" s="12">
        <f t="shared" ref="W6:W38" si="6">IF(V6="","",V6/V$18)</f>
        <v>1.1720037778549981</v>
      </c>
      <c r="Y6" s="11" t="s">
        <v>7</v>
      </c>
      <c r="Z6" s="6">
        <v>2400</v>
      </c>
      <c r="AA6" s="6">
        <v>40</v>
      </c>
      <c r="AB6" s="2">
        <f t="shared" ref="AB6:AB34" si="7">(Z6+10*AA6)/1000</f>
        <v>2.8</v>
      </c>
      <c r="AC6" s="7">
        <v>1.2418981481481482E-2</v>
      </c>
      <c r="AD6" s="4">
        <f t="shared" ref="AD6:AD38" si="8">IF(Z6="","",AC6/AB6)</f>
        <v>4.4353505291005292E-3</v>
      </c>
      <c r="AE6" s="12">
        <f t="shared" ref="AE6:AE38" si="9">IF(AD6="","",AD6/AD$18)</f>
        <v>1.3174201935577061</v>
      </c>
      <c r="AG6" s="11" t="s">
        <v>7</v>
      </c>
      <c r="AH6" s="6">
        <v>2100</v>
      </c>
      <c r="AI6" s="6">
        <v>35</v>
      </c>
      <c r="AJ6" s="2">
        <f t="shared" ref="AJ6:AJ38" si="10">(AH6+10*AI6)/1000</f>
        <v>2.4500000000000002</v>
      </c>
      <c r="AK6" s="7">
        <v>9.2939814814814812E-3</v>
      </c>
      <c r="AL6" s="4">
        <f t="shared" ref="AL6:AL38" si="11">IF(AH6="","",AK6/AJ6)</f>
        <v>3.7934618291761146E-3</v>
      </c>
      <c r="AM6" s="12">
        <f t="shared" ref="AM6:AM38" si="12">IF(AL6="","",AL6/AL$18)</f>
        <v>1.0793182432754862</v>
      </c>
      <c r="AO6" s="11" t="s">
        <v>7</v>
      </c>
      <c r="AP6" s="6">
        <v>2000</v>
      </c>
      <c r="AQ6" s="6">
        <v>40</v>
      </c>
      <c r="AR6" s="2">
        <f t="shared" ref="AR6:AR38" si="13">(AP6+10*AQ6)/1000</f>
        <v>2.4</v>
      </c>
      <c r="AS6" s="7">
        <v>9.1435185185185178E-3</v>
      </c>
      <c r="AT6" s="4">
        <f t="shared" ref="AT6:AT38" si="14">IF(AP6="","",AS6/AR6)</f>
        <v>3.8097993827160494E-3</v>
      </c>
      <c r="AU6" s="12">
        <f t="shared" ref="AU6:AU38" si="15">IF(AT6="","",AT6/AT$18)</f>
        <v>1.2229313684793137</v>
      </c>
    </row>
    <row r="7" spans="1:47" x14ac:dyDescent="0.3">
      <c r="A7" s="11" t="s">
        <v>8</v>
      </c>
      <c r="B7" s="6">
        <v>2600</v>
      </c>
      <c r="C7" s="6">
        <v>60</v>
      </c>
      <c r="D7" s="2">
        <f>(B7+10*C7)/1000</f>
        <v>3.2</v>
      </c>
      <c r="E7" s="7">
        <v>1.9895833333333331E-2</v>
      </c>
      <c r="F7" s="4">
        <f t="shared" si="0"/>
        <v>6.2174479166666654E-3</v>
      </c>
      <c r="G7" s="12">
        <f t="shared" si="1"/>
        <v>1.4545323724442807</v>
      </c>
      <c r="I7" s="11" t="s">
        <v>8</v>
      </c>
      <c r="J7" s="6">
        <v>3300</v>
      </c>
      <c r="K7" s="6">
        <v>80</v>
      </c>
      <c r="L7" s="2">
        <f>(J7+10*K7)/1000</f>
        <v>4.0999999999999996</v>
      </c>
      <c r="M7" s="7">
        <v>1.4756944444444446E-2</v>
      </c>
      <c r="N7" s="4">
        <f t="shared" si="2"/>
        <v>3.599254742547426E-3</v>
      </c>
      <c r="O7" s="12">
        <f t="shared" si="3"/>
        <v>0.89761098715088106</v>
      </c>
      <c r="Q7" s="11" t="s">
        <v>8</v>
      </c>
      <c r="R7" s="6">
        <v>3100</v>
      </c>
      <c r="S7" s="6">
        <v>90</v>
      </c>
      <c r="T7" s="2">
        <f t="shared" si="4"/>
        <v>4</v>
      </c>
      <c r="U7" s="7">
        <v>2.1296296296296299E-2</v>
      </c>
      <c r="V7" s="4">
        <f t="shared" si="5"/>
        <v>5.3240740740740748E-3</v>
      </c>
      <c r="W7" s="12">
        <f t="shared" si="6"/>
        <v>1.654816319620789</v>
      </c>
      <c r="Y7" s="11" t="s">
        <v>8</v>
      </c>
      <c r="Z7" s="6">
        <v>2700</v>
      </c>
      <c r="AA7" s="6">
        <v>50</v>
      </c>
      <c r="AB7" s="2">
        <f t="shared" si="7"/>
        <v>3.2</v>
      </c>
      <c r="AC7" s="7">
        <v>1.4733796296296295E-2</v>
      </c>
      <c r="AD7" s="4">
        <f t="shared" si="8"/>
        <v>4.6043113425925921E-3</v>
      </c>
      <c r="AE7" s="12">
        <f t="shared" si="9"/>
        <v>1.3676061678463092</v>
      </c>
      <c r="AG7" s="11" t="s">
        <v>8</v>
      </c>
      <c r="AH7" s="6">
        <v>3300</v>
      </c>
      <c r="AI7" s="6">
        <v>65</v>
      </c>
      <c r="AJ7" s="2">
        <f t="shared" si="10"/>
        <v>3.95</v>
      </c>
      <c r="AK7" s="7">
        <v>2.028935185185185E-2</v>
      </c>
      <c r="AL7" s="4">
        <f t="shared" si="11"/>
        <v>5.1365447726207216E-3</v>
      </c>
      <c r="AM7" s="12">
        <f t="shared" si="12"/>
        <v>1.4614530816815807</v>
      </c>
      <c r="AO7" s="11" t="s">
        <v>8</v>
      </c>
      <c r="AP7" s="6">
        <v>2000</v>
      </c>
      <c r="AQ7" s="6">
        <v>50</v>
      </c>
      <c r="AR7" s="2">
        <f t="shared" si="13"/>
        <v>2.5</v>
      </c>
      <c r="AS7" s="7">
        <v>1.1979166666666666E-2</v>
      </c>
      <c r="AT7" s="4">
        <f t="shared" si="14"/>
        <v>4.7916666666666663E-3</v>
      </c>
      <c r="AU7" s="12">
        <f t="shared" si="15"/>
        <v>1.5381070983810707</v>
      </c>
    </row>
    <row r="8" spans="1:47" x14ac:dyDescent="0.3">
      <c r="A8" s="11" t="s">
        <v>9</v>
      </c>
      <c r="B8" s="6">
        <v>2600</v>
      </c>
      <c r="C8" s="6">
        <v>60</v>
      </c>
      <c r="D8" s="2">
        <f t="shared" ref="D8:D34" si="16">(B8+10*C8)/1000</f>
        <v>3.2</v>
      </c>
      <c r="E8" s="7">
        <v>1.7245370370370369E-2</v>
      </c>
      <c r="F8" s="4">
        <f t="shared" si="0"/>
        <v>5.3891782407407404E-3</v>
      </c>
      <c r="G8" s="12">
        <f t="shared" si="1"/>
        <v>1.2607639528458281</v>
      </c>
      <c r="I8" s="11" t="s">
        <v>9</v>
      </c>
      <c r="J8" s="6">
        <v>3300</v>
      </c>
      <c r="K8" s="6">
        <v>80</v>
      </c>
      <c r="L8" s="2">
        <f t="shared" ref="L8:L38" si="17">(J8+10*K8)/1000</f>
        <v>4.0999999999999996</v>
      </c>
      <c r="M8" s="7">
        <v>1.5219907407407409E-2</v>
      </c>
      <c r="N8" s="4">
        <f t="shared" si="2"/>
        <v>3.7121725383920516E-3</v>
      </c>
      <c r="O8" s="12">
        <f t="shared" si="3"/>
        <v>0.92577133184581073</v>
      </c>
      <c r="Q8" s="11" t="s">
        <v>9</v>
      </c>
      <c r="R8" s="6">
        <v>3100</v>
      </c>
      <c r="S8" s="6">
        <v>90</v>
      </c>
      <c r="T8" s="2">
        <f t="shared" si="4"/>
        <v>4</v>
      </c>
      <c r="U8" s="7">
        <v>1.6400462962962964E-2</v>
      </c>
      <c r="V8" s="4">
        <f t="shared" si="5"/>
        <v>4.100115740740741E-3</v>
      </c>
      <c r="W8" s="12">
        <f t="shared" si="6"/>
        <v>1.2743884374470966</v>
      </c>
      <c r="Y8" s="11" t="s">
        <v>9</v>
      </c>
      <c r="Z8" s="6">
        <v>2700</v>
      </c>
      <c r="AA8" s="6">
        <v>50</v>
      </c>
      <c r="AB8" s="2">
        <f t="shared" si="7"/>
        <v>3.2</v>
      </c>
      <c r="AC8" s="7">
        <v>1.383101851851852E-2</v>
      </c>
      <c r="AD8" s="4">
        <f t="shared" si="8"/>
        <v>4.3221932870370376E-3</v>
      </c>
      <c r="AE8" s="12">
        <f t="shared" si="9"/>
        <v>1.283809403437816</v>
      </c>
      <c r="AG8" s="11" t="s">
        <v>9</v>
      </c>
      <c r="AH8" s="6">
        <v>3300</v>
      </c>
      <c r="AI8" s="6">
        <v>65</v>
      </c>
      <c r="AJ8" s="2">
        <f t="shared" si="10"/>
        <v>3.95</v>
      </c>
      <c r="AK8" s="7">
        <v>1.6527777777777777E-2</v>
      </c>
      <c r="AL8" s="4">
        <f t="shared" si="11"/>
        <v>4.1842475386779177E-3</v>
      </c>
      <c r="AM8" s="12">
        <f t="shared" si="12"/>
        <v>1.1905048491964045</v>
      </c>
      <c r="AO8" s="11" t="s">
        <v>9</v>
      </c>
      <c r="AP8" s="6">
        <v>2000</v>
      </c>
      <c r="AQ8" s="6">
        <v>50</v>
      </c>
      <c r="AR8" s="2">
        <f t="shared" si="13"/>
        <v>2.5</v>
      </c>
      <c r="AS8" s="7">
        <v>1.1516203703703702E-2</v>
      </c>
      <c r="AT8" s="4">
        <f t="shared" si="14"/>
        <v>4.6064814814814805E-3</v>
      </c>
      <c r="AU8" s="12">
        <f t="shared" si="15"/>
        <v>1.4786633457866332</v>
      </c>
    </row>
    <row r="9" spans="1:47" x14ac:dyDescent="0.3">
      <c r="A9" s="11" t="s">
        <v>10</v>
      </c>
      <c r="B9" s="6">
        <v>2900</v>
      </c>
      <c r="C9" s="6">
        <v>70</v>
      </c>
      <c r="D9" s="2">
        <f t="shared" si="16"/>
        <v>3.6</v>
      </c>
      <c r="E9" s="7">
        <v>1.7210648148148149E-2</v>
      </c>
      <c r="F9" s="4">
        <f t="shared" si="0"/>
        <v>4.7807355967078189E-3</v>
      </c>
      <c r="G9" s="12">
        <f t="shared" si="1"/>
        <v>1.1184226683858294</v>
      </c>
      <c r="I9" s="11" t="s">
        <v>10</v>
      </c>
      <c r="J9" s="6">
        <v>3200</v>
      </c>
      <c r="K9" s="6">
        <v>75</v>
      </c>
      <c r="L9" s="2">
        <f t="shared" si="17"/>
        <v>3.95</v>
      </c>
      <c r="M9" s="7">
        <v>2.0775462962962964E-2</v>
      </c>
      <c r="N9" s="4">
        <f t="shared" si="2"/>
        <v>5.2596108766994843E-3</v>
      </c>
      <c r="O9" s="12">
        <f t="shared" si="3"/>
        <v>1.3116839036856607</v>
      </c>
      <c r="Q9" s="11" t="s">
        <v>10</v>
      </c>
      <c r="R9" s="6">
        <v>3900</v>
      </c>
      <c r="S9" s="6">
        <v>165</v>
      </c>
      <c r="T9" s="2">
        <f t="shared" si="4"/>
        <v>5.55</v>
      </c>
      <c r="U9" s="7">
        <v>2.3981481481481479E-2</v>
      </c>
      <c r="V9" s="4">
        <f t="shared" si="5"/>
        <v>4.3209876543209872E-3</v>
      </c>
      <c r="W9" s="12">
        <f t="shared" si="6"/>
        <v>1.3430393318661473</v>
      </c>
      <c r="Y9" s="11" t="s">
        <v>10</v>
      </c>
      <c r="Z9" s="6">
        <v>3400</v>
      </c>
      <c r="AA9" s="6">
        <v>100</v>
      </c>
      <c r="AB9" s="2">
        <f t="shared" si="7"/>
        <v>4.4000000000000004</v>
      </c>
      <c r="AC9" s="7">
        <v>2.1736111111111112E-2</v>
      </c>
      <c r="AD9" s="4">
        <f t="shared" si="8"/>
        <v>4.9400252525252522E-3</v>
      </c>
      <c r="AE9" s="12">
        <f t="shared" si="9"/>
        <v>1.4673223641878848</v>
      </c>
      <c r="AG9" s="11" t="s">
        <v>10</v>
      </c>
      <c r="AH9" s="6">
        <v>4500</v>
      </c>
      <c r="AI9" s="6">
        <v>80</v>
      </c>
      <c r="AJ9" s="2">
        <f t="shared" si="10"/>
        <v>5.3</v>
      </c>
      <c r="AK9" s="7">
        <v>2.6550925925925926E-2</v>
      </c>
      <c r="AL9" s="4">
        <f t="shared" si="11"/>
        <v>5.0096086652690426E-3</v>
      </c>
      <c r="AM9" s="12">
        <f t="shared" si="12"/>
        <v>1.4253371373108428</v>
      </c>
      <c r="AO9" s="11" t="s">
        <v>10</v>
      </c>
      <c r="AP9" s="6">
        <v>3000</v>
      </c>
      <c r="AQ9" s="6">
        <v>65</v>
      </c>
      <c r="AR9" s="2">
        <f t="shared" si="13"/>
        <v>3.65</v>
      </c>
      <c r="AS9" s="7">
        <v>1.7326388888888888E-2</v>
      </c>
      <c r="AT9" s="4">
        <f t="shared" si="14"/>
        <v>4.746955859969558E-3</v>
      </c>
      <c r="AU9" s="12">
        <f t="shared" si="15"/>
        <v>1.5237550964704274</v>
      </c>
    </row>
    <row r="10" spans="1:47" x14ac:dyDescent="0.3">
      <c r="A10" s="11" t="s">
        <v>11</v>
      </c>
      <c r="B10" s="6">
        <v>3900</v>
      </c>
      <c r="C10" s="6">
        <v>120</v>
      </c>
      <c r="D10" s="2">
        <f t="shared" si="16"/>
        <v>5.0999999999999996</v>
      </c>
      <c r="E10" s="7">
        <v>2.3252314814814812E-2</v>
      </c>
      <c r="F10" s="4">
        <f t="shared" si="0"/>
        <v>4.5592774146695717E-3</v>
      </c>
      <c r="G10" s="12">
        <f t="shared" si="1"/>
        <v>1.0666139360514884</v>
      </c>
      <c r="I10" s="11" t="s">
        <v>11</v>
      </c>
      <c r="J10" s="6">
        <v>3900</v>
      </c>
      <c r="K10" s="6">
        <v>150</v>
      </c>
      <c r="L10" s="2">
        <f t="shared" si="17"/>
        <v>5.4</v>
      </c>
      <c r="M10" s="7">
        <v>1.9363425925925926E-2</v>
      </c>
      <c r="N10" s="4">
        <f t="shared" si="2"/>
        <v>3.5858196159122085E-3</v>
      </c>
      <c r="O10" s="12">
        <f t="shared" si="3"/>
        <v>0.89426042762004898</v>
      </c>
      <c r="Q10" s="11" t="s">
        <v>11</v>
      </c>
      <c r="R10" s="6">
        <v>5200</v>
      </c>
      <c r="S10" s="6">
        <v>180</v>
      </c>
      <c r="T10" s="2">
        <f t="shared" si="4"/>
        <v>7</v>
      </c>
      <c r="U10" s="7">
        <v>2.7557870370370368E-2</v>
      </c>
      <c r="V10" s="4">
        <f t="shared" si="5"/>
        <v>3.936838624338624E-3</v>
      </c>
      <c r="W10" s="12">
        <f t="shared" si="6"/>
        <v>1.2236390239183534</v>
      </c>
      <c r="Y10" s="11" t="s">
        <v>11</v>
      </c>
      <c r="Z10" s="6">
        <v>4800</v>
      </c>
      <c r="AA10" s="6">
        <v>160</v>
      </c>
      <c r="AB10" s="2">
        <f t="shared" si="7"/>
        <v>6.4</v>
      </c>
      <c r="AC10" s="7">
        <v>2.2928240740740739E-2</v>
      </c>
      <c r="AD10" s="4">
        <f t="shared" si="8"/>
        <v>3.5825376157407403E-3</v>
      </c>
      <c r="AE10" s="12">
        <f t="shared" si="9"/>
        <v>1.0641114762386248</v>
      </c>
      <c r="AG10" s="11" t="s">
        <v>11</v>
      </c>
      <c r="AH10" s="6">
        <v>5000</v>
      </c>
      <c r="AI10" s="6">
        <v>100</v>
      </c>
      <c r="AJ10" s="2">
        <f t="shared" si="10"/>
        <v>6</v>
      </c>
      <c r="AK10" s="7">
        <v>2.4340277777777777E-2</v>
      </c>
      <c r="AL10" s="4">
        <f t="shared" si="11"/>
        <v>4.0567129629629625E-3</v>
      </c>
      <c r="AM10" s="12">
        <f t="shared" si="12"/>
        <v>1.1542186282151206</v>
      </c>
      <c r="AO10" s="11" t="s">
        <v>11</v>
      </c>
      <c r="AP10" s="6">
        <v>3000</v>
      </c>
      <c r="AQ10" s="6">
        <v>80</v>
      </c>
      <c r="AR10" s="2">
        <f t="shared" si="13"/>
        <v>3.8</v>
      </c>
      <c r="AS10" s="7">
        <v>1.5648148148148151E-2</v>
      </c>
      <c r="AT10" s="4">
        <f t="shared" si="14"/>
        <v>4.1179337231968816E-3</v>
      </c>
      <c r="AU10" s="12">
        <f t="shared" si="15"/>
        <v>1.3218413405868346</v>
      </c>
    </row>
    <row r="11" spans="1:47" x14ac:dyDescent="0.3">
      <c r="A11" s="11" t="s">
        <v>12</v>
      </c>
      <c r="B11" s="6">
        <v>4200</v>
      </c>
      <c r="C11" s="6">
        <v>140</v>
      </c>
      <c r="D11" s="2">
        <f t="shared" si="16"/>
        <v>5.6</v>
      </c>
      <c r="E11" s="7">
        <v>3.3067129629629634E-2</v>
      </c>
      <c r="F11" s="4">
        <f t="shared" si="0"/>
        <v>5.9048445767195777E-3</v>
      </c>
      <c r="G11" s="12">
        <f t="shared" si="1"/>
        <v>1.3814008104623323</v>
      </c>
      <c r="I11" s="11" t="s">
        <v>12</v>
      </c>
      <c r="J11" s="6">
        <v>4900</v>
      </c>
      <c r="K11" s="6">
        <v>185</v>
      </c>
      <c r="L11" s="2">
        <f t="shared" si="17"/>
        <v>6.75</v>
      </c>
      <c r="M11" s="7">
        <v>3.3460648148148149E-2</v>
      </c>
      <c r="N11" s="4">
        <f t="shared" si="2"/>
        <v>4.9571330589849106E-3</v>
      </c>
      <c r="O11" s="12">
        <f t="shared" si="3"/>
        <v>1.2362495618647038</v>
      </c>
      <c r="Q11" s="11" t="s">
        <v>12</v>
      </c>
      <c r="R11" s="6">
        <v>6000</v>
      </c>
      <c r="S11" s="6">
        <v>200</v>
      </c>
      <c r="T11" s="2">
        <f t="shared" si="4"/>
        <v>8</v>
      </c>
      <c r="U11" s="7">
        <v>3.9097222222222221E-2</v>
      </c>
      <c r="V11" s="4">
        <f t="shared" si="5"/>
        <v>4.8871527777777776E-3</v>
      </c>
      <c r="W11" s="12">
        <f t="shared" si="6"/>
        <v>1.5190134586084305</v>
      </c>
      <c r="Y11" s="11" t="s">
        <v>12</v>
      </c>
      <c r="Z11" s="6">
        <v>4700</v>
      </c>
      <c r="AA11" s="6">
        <v>145</v>
      </c>
      <c r="AB11" s="2">
        <f t="shared" si="7"/>
        <v>6.15</v>
      </c>
      <c r="AC11" s="7">
        <v>3.0173611111111113E-2</v>
      </c>
      <c r="AD11" s="4">
        <f t="shared" si="8"/>
        <v>4.9062782294489607E-3</v>
      </c>
      <c r="AE11" s="12">
        <f t="shared" si="9"/>
        <v>1.4572985770302596</v>
      </c>
      <c r="AG11" s="11" t="s">
        <v>12</v>
      </c>
      <c r="AH11" s="6">
        <v>5100</v>
      </c>
      <c r="AI11" s="6">
        <v>105</v>
      </c>
      <c r="AJ11" s="2">
        <f t="shared" si="10"/>
        <v>6.15</v>
      </c>
      <c r="AK11" s="7">
        <v>2.5752314814814815E-2</v>
      </c>
      <c r="AL11" s="4">
        <f t="shared" si="11"/>
        <v>4.1873682625715144E-3</v>
      </c>
      <c r="AM11" s="12">
        <f t="shared" si="12"/>
        <v>1.191392759601797</v>
      </c>
      <c r="AO11" s="11" t="s">
        <v>12</v>
      </c>
      <c r="AP11" s="6">
        <v>3000</v>
      </c>
      <c r="AQ11" s="6">
        <v>110</v>
      </c>
      <c r="AR11" s="2">
        <f t="shared" si="13"/>
        <v>4.0999999999999996</v>
      </c>
      <c r="AS11" s="7">
        <v>1.9166666666666669E-2</v>
      </c>
      <c r="AT11" s="4">
        <f t="shared" si="14"/>
        <v>4.6747967479674806E-3</v>
      </c>
      <c r="AU11" s="12">
        <f t="shared" si="15"/>
        <v>1.5005922911034841</v>
      </c>
    </row>
    <row r="12" spans="1:47" x14ac:dyDescent="0.3">
      <c r="A12" s="11" t="s">
        <v>13</v>
      </c>
      <c r="B12" s="6">
        <v>5800</v>
      </c>
      <c r="C12" s="6">
        <v>70</v>
      </c>
      <c r="D12" s="2">
        <f t="shared" si="16"/>
        <v>6.5</v>
      </c>
      <c r="E12" s="7">
        <v>3.4976851851851849E-2</v>
      </c>
      <c r="F12" s="4">
        <f t="shared" si="0"/>
        <v>5.3810541310541308E-3</v>
      </c>
      <c r="G12" s="12">
        <f t="shared" si="1"/>
        <v>1.2588633690862463</v>
      </c>
      <c r="I12" s="11" t="s">
        <v>13</v>
      </c>
      <c r="J12" s="6">
        <v>6400</v>
      </c>
      <c r="K12" s="6">
        <v>250</v>
      </c>
      <c r="L12" s="2">
        <f t="shared" si="17"/>
        <v>8.9</v>
      </c>
      <c r="M12" s="7">
        <v>3.3148148148148149E-2</v>
      </c>
      <c r="N12" s="4">
        <f t="shared" si="2"/>
        <v>3.7245110278818143E-3</v>
      </c>
      <c r="O12" s="12">
        <f t="shared" si="3"/>
        <v>0.92884840321837447</v>
      </c>
      <c r="Q12" s="11" t="s">
        <v>13</v>
      </c>
      <c r="R12" s="6">
        <v>7600</v>
      </c>
      <c r="S12" s="6">
        <v>245</v>
      </c>
      <c r="T12" s="2">
        <f t="shared" si="4"/>
        <v>10.050000000000001</v>
      </c>
      <c r="U12" s="7">
        <v>3.3819444444444451E-2</v>
      </c>
      <c r="V12" s="4">
        <f t="shared" si="5"/>
        <v>3.3651188501934775E-3</v>
      </c>
      <c r="W12" s="12">
        <f t="shared" si="6"/>
        <v>1.0459384135695318</v>
      </c>
      <c r="Y12" s="11" t="s">
        <v>13</v>
      </c>
      <c r="Z12" s="6">
        <v>6800</v>
      </c>
      <c r="AA12" s="6">
        <v>260</v>
      </c>
      <c r="AB12" s="2">
        <f t="shared" si="7"/>
        <v>9.4</v>
      </c>
      <c r="AC12" s="7">
        <v>3.123842592592593E-2</v>
      </c>
      <c r="AD12" s="4">
        <f t="shared" si="8"/>
        <v>3.3232368006304181E-3</v>
      </c>
      <c r="AE12" s="12">
        <f t="shared" si="9"/>
        <v>0.98709205515995102</v>
      </c>
      <c r="AG12" s="11" t="s">
        <v>13</v>
      </c>
      <c r="AH12" s="6">
        <v>7700</v>
      </c>
      <c r="AI12" s="6">
        <v>140</v>
      </c>
      <c r="AJ12" s="2">
        <f t="shared" si="10"/>
        <v>9.1</v>
      </c>
      <c r="AK12" s="7">
        <v>3.2847222222222222E-2</v>
      </c>
      <c r="AL12" s="4">
        <f t="shared" si="11"/>
        <v>3.6095848595848598E-3</v>
      </c>
      <c r="AM12" s="12">
        <f t="shared" si="12"/>
        <v>1.0270014475002784</v>
      </c>
      <c r="AO12" s="11" t="s">
        <v>13</v>
      </c>
      <c r="AP12" s="6">
        <v>4000</v>
      </c>
      <c r="AQ12" s="6">
        <v>110</v>
      </c>
      <c r="AR12" s="2">
        <f t="shared" si="13"/>
        <v>5.0999999999999996</v>
      </c>
      <c r="AS12" s="7">
        <v>1.7303240740740741E-2</v>
      </c>
      <c r="AT12" s="4">
        <f t="shared" si="14"/>
        <v>3.3927923021060276E-3</v>
      </c>
      <c r="AU12" s="12">
        <f t="shared" si="15"/>
        <v>1.0890736535377954</v>
      </c>
    </row>
    <row r="13" spans="1:47" x14ac:dyDescent="0.3">
      <c r="A13" s="11" t="s">
        <v>14</v>
      </c>
      <c r="B13" s="6">
        <v>5000</v>
      </c>
      <c r="C13" s="6">
        <v>210</v>
      </c>
      <c r="D13" s="2">
        <f t="shared" si="16"/>
        <v>7.1</v>
      </c>
      <c r="E13" s="7">
        <v>5.0648148148148144E-2</v>
      </c>
      <c r="F13" s="4">
        <f t="shared" si="0"/>
        <v>7.1335419926969222E-3</v>
      </c>
      <c r="G13" s="12">
        <f t="shared" si="1"/>
        <v>1.668846751535183</v>
      </c>
      <c r="I13" s="11" t="s">
        <v>14</v>
      </c>
      <c r="J13" s="6">
        <v>5700</v>
      </c>
      <c r="K13" s="6">
        <v>220</v>
      </c>
      <c r="L13" s="2">
        <f t="shared" si="17"/>
        <v>7.9</v>
      </c>
      <c r="M13" s="7">
        <v>3.9479166666666669E-2</v>
      </c>
      <c r="N13" s="4">
        <f t="shared" si="2"/>
        <v>4.9973628691983123E-3</v>
      </c>
      <c r="O13" s="12">
        <f t="shared" si="3"/>
        <v>1.2462823942818353</v>
      </c>
      <c r="Q13" s="11" t="s">
        <v>14</v>
      </c>
      <c r="R13" s="6">
        <v>7000</v>
      </c>
      <c r="S13" s="6">
        <v>270</v>
      </c>
      <c r="T13" s="2">
        <f t="shared" si="4"/>
        <v>9.6999999999999993</v>
      </c>
      <c r="U13" s="7">
        <v>4.3321759259259261E-2</v>
      </c>
      <c r="V13" s="4">
        <f t="shared" si="5"/>
        <v>4.4661607483772441E-3</v>
      </c>
      <c r="W13" s="12">
        <f t="shared" si="6"/>
        <v>1.3881616952802809</v>
      </c>
      <c r="Y13" s="11" t="s">
        <v>14</v>
      </c>
      <c r="Z13" s="6">
        <v>5500</v>
      </c>
      <c r="AA13" s="6">
        <v>180</v>
      </c>
      <c r="AB13" s="2">
        <f t="shared" si="7"/>
        <v>7.3</v>
      </c>
      <c r="AC13" s="7">
        <v>3.7384259259259263E-2</v>
      </c>
      <c r="AD13" s="4">
        <f t="shared" si="8"/>
        <v>5.1211314053779813E-3</v>
      </c>
      <c r="AE13" s="12">
        <f t="shared" si="9"/>
        <v>1.5211158358380543</v>
      </c>
      <c r="AG13" s="11" t="s">
        <v>14</v>
      </c>
      <c r="AH13" s="6">
        <v>8000</v>
      </c>
      <c r="AI13" s="6">
        <v>170</v>
      </c>
      <c r="AJ13" s="2">
        <f t="shared" si="10"/>
        <v>9.6999999999999993</v>
      </c>
      <c r="AK13" s="7">
        <v>4.4965277777777778E-2</v>
      </c>
      <c r="AL13" s="4">
        <f t="shared" si="11"/>
        <v>4.6355956471935853E-3</v>
      </c>
      <c r="AM13" s="12">
        <f t="shared" si="12"/>
        <v>1.3189227085358894</v>
      </c>
      <c r="AO13" s="11" t="s">
        <v>14</v>
      </c>
      <c r="AP13" s="6">
        <v>5000</v>
      </c>
      <c r="AQ13" s="6">
        <v>130</v>
      </c>
      <c r="AR13" s="2">
        <f t="shared" si="13"/>
        <v>6.3</v>
      </c>
      <c r="AS13" s="7">
        <v>2.4155092592592589E-2</v>
      </c>
      <c r="AT13" s="4">
        <f t="shared" si="14"/>
        <v>3.8341416813639033E-3</v>
      </c>
      <c r="AU13" s="12">
        <f t="shared" si="15"/>
        <v>1.2307451554026896</v>
      </c>
    </row>
    <row r="14" spans="1:47" x14ac:dyDescent="0.3">
      <c r="A14" s="11" t="s">
        <v>15</v>
      </c>
      <c r="B14" s="6">
        <v>7200</v>
      </c>
      <c r="C14" s="6">
        <v>280</v>
      </c>
      <c r="D14" s="2">
        <f t="shared" si="16"/>
        <v>10</v>
      </c>
      <c r="E14" s="7">
        <v>4.7789351851851847E-2</v>
      </c>
      <c r="F14" s="4">
        <f t="shared" si="0"/>
        <v>4.7789351851851847E-3</v>
      </c>
      <c r="G14" s="12">
        <f t="shared" si="1"/>
        <v>1.1180014735678763</v>
      </c>
      <c r="I14" s="11" t="s">
        <v>15</v>
      </c>
      <c r="J14" s="6">
        <v>7800</v>
      </c>
      <c r="K14" s="6">
        <v>310</v>
      </c>
      <c r="L14" s="2">
        <f t="shared" si="17"/>
        <v>10.9</v>
      </c>
      <c r="M14" s="7">
        <v>4.0983796296296296E-2</v>
      </c>
      <c r="N14" s="4">
        <f t="shared" si="2"/>
        <v>3.7599813115868162E-3</v>
      </c>
      <c r="O14" s="12">
        <f t="shared" si="3"/>
        <v>0.93769426677857204</v>
      </c>
      <c r="Q14" s="11" t="s">
        <v>15</v>
      </c>
      <c r="R14" s="6">
        <v>11900</v>
      </c>
      <c r="S14" s="6">
        <v>360</v>
      </c>
      <c r="T14" s="2">
        <f t="shared" si="4"/>
        <v>15.5</v>
      </c>
      <c r="U14" s="7">
        <v>5.2164351851851858E-2</v>
      </c>
      <c r="V14" s="4">
        <f t="shared" si="5"/>
        <v>3.3654420549581844E-3</v>
      </c>
      <c r="W14" s="12">
        <f t="shared" si="6"/>
        <v>1.0460388713227062</v>
      </c>
      <c r="Y14" s="11" t="s">
        <v>15</v>
      </c>
      <c r="Z14" s="6">
        <v>8300</v>
      </c>
      <c r="AA14" s="6">
        <v>230</v>
      </c>
      <c r="AB14" s="2">
        <f t="shared" si="7"/>
        <v>10.6</v>
      </c>
      <c r="AC14" s="7">
        <v>4.6030092592592588E-2</v>
      </c>
      <c r="AD14" s="4">
        <f t="shared" si="8"/>
        <v>4.3424615653389238E-3</v>
      </c>
      <c r="AE14" s="12">
        <f t="shared" si="9"/>
        <v>1.2898296354236221</v>
      </c>
      <c r="AG14" s="11" t="s">
        <v>15</v>
      </c>
      <c r="AH14" s="6">
        <v>9500</v>
      </c>
      <c r="AI14" s="6">
        <v>285</v>
      </c>
      <c r="AJ14" s="2">
        <f t="shared" si="10"/>
        <v>12.35</v>
      </c>
      <c r="AK14" s="7">
        <v>4.5266203703703704E-2</v>
      </c>
      <c r="AL14" s="4">
        <f t="shared" si="11"/>
        <v>3.6652796521217577E-3</v>
      </c>
      <c r="AM14" s="12">
        <f t="shared" si="12"/>
        <v>1.042847766337121</v>
      </c>
      <c r="AO14" s="11" t="s">
        <v>15</v>
      </c>
      <c r="AP14" s="6">
        <v>5000</v>
      </c>
      <c r="AQ14" s="6">
        <v>150</v>
      </c>
      <c r="AR14" s="2">
        <f t="shared" si="13"/>
        <v>6.5</v>
      </c>
      <c r="AS14" s="7">
        <v>2.1886574074074072E-2</v>
      </c>
      <c r="AT14" s="4">
        <f t="shared" si="14"/>
        <v>3.3671652421652419E-3</v>
      </c>
      <c r="AU14" s="12">
        <f t="shared" si="15"/>
        <v>1.0808474630392437</v>
      </c>
    </row>
    <row r="15" spans="1:47" x14ac:dyDescent="0.3">
      <c r="A15" s="11" t="s">
        <v>34</v>
      </c>
      <c r="B15" s="6">
        <v>6900</v>
      </c>
      <c r="C15" s="6">
        <v>280</v>
      </c>
      <c r="D15" s="2">
        <f t="shared" si="16"/>
        <v>9.6999999999999993</v>
      </c>
      <c r="E15" s="7">
        <v>6.0856481481481484E-2</v>
      </c>
      <c r="F15" s="4">
        <f t="shared" si="0"/>
        <v>6.2738640702558234E-3</v>
      </c>
      <c r="G15" s="12">
        <f t="shared" si="1"/>
        <v>1.4677305725456837</v>
      </c>
      <c r="I15" s="11" t="s">
        <v>34</v>
      </c>
      <c r="J15" s="6">
        <v>7900</v>
      </c>
      <c r="K15" s="6">
        <v>300</v>
      </c>
      <c r="L15" s="2">
        <f t="shared" si="17"/>
        <v>10.9</v>
      </c>
      <c r="M15" s="7">
        <v>5.5694444444444442E-2</v>
      </c>
      <c r="N15" s="4">
        <f t="shared" si="2"/>
        <v>5.109582059123343E-3</v>
      </c>
      <c r="O15" s="12">
        <f t="shared" si="3"/>
        <v>1.2742685150348738</v>
      </c>
      <c r="Q15" s="11" t="s">
        <v>34</v>
      </c>
      <c r="R15" s="6">
        <v>9600</v>
      </c>
      <c r="S15" s="6">
        <v>305</v>
      </c>
      <c r="T15" s="2">
        <f t="shared" si="4"/>
        <v>12.65</v>
      </c>
      <c r="U15" s="7">
        <v>6.0266203703703704E-2</v>
      </c>
      <c r="V15" s="4">
        <f t="shared" si="5"/>
        <v>4.7641267749963401E-3</v>
      </c>
      <c r="W15" s="12">
        <f t="shared" si="6"/>
        <v>1.4807748025890097</v>
      </c>
      <c r="Y15" s="11" t="s">
        <v>34</v>
      </c>
      <c r="Z15" s="6">
        <v>7800</v>
      </c>
      <c r="AA15" s="6">
        <v>265</v>
      </c>
      <c r="AB15" s="2">
        <f t="shared" si="7"/>
        <v>10.45</v>
      </c>
      <c r="AC15" s="7">
        <v>4.912037037037037E-2</v>
      </c>
      <c r="AD15" s="4">
        <f t="shared" si="8"/>
        <v>4.7005139110402267E-3</v>
      </c>
      <c r="AE15" s="12">
        <f t="shared" si="9"/>
        <v>1.3961809570345571</v>
      </c>
      <c r="AG15" s="11" t="s">
        <v>34</v>
      </c>
      <c r="AH15" s="6">
        <v>8900</v>
      </c>
      <c r="AI15" s="6">
        <v>200</v>
      </c>
      <c r="AJ15" s="2">
        <f t="shared" si="10"/>
        <v>10.9</v>
      </c>
      <c r="AK15" s="7">
        <v>5.3622685185185183E-2</v>
      </c>
      <c r="AL15" s="4">
        <f t="shared" si="11"/>
        <v>4.9195124023105668E-3</v>
      </c>
      <c r="AM15" s="12">
        <f t="shared" si="12"/>
        <v>1.3997028895864765</v>
      </c>
      <c r="AO15" s="11" t="s">
        <v>34</v>
      </c>
      <c r="AP15" s="6">
        <v>5000</v>
      </c>
      <c r="AQ15" s="6">
        <v>140</v>
      </c>
      <c r="AR15" s="2">
        <f t="shared" si="13"/>
        <v>6.4</v>
      </c>
      <c r="AS15" s="7">
        <v>2.97337962962963E-2</v>
      </c>
      <c r="AT15" s="4">
        <f t="shared" si="14"/>
        <v>4.6459056712962968E-3</v>
      </c>
      <c r="AU15" s="12">
        <f t="shared" si="15"/>
        <v>1.4913183634288087</v>
      </c>
    </row>
    <row r="16" spans="1:47" x14ac:dyDescent="0.3">
      <c r="A16" s="11" t="s">
        <v>35</v>
      </c>
      <c r="B16" s="6">
        <v>9000</v>
      </c>
      <c r="C16" s="6">
        <v>360</v>
      </c>
      <c r="D16" s="2">
        <f t="shared" si="16"/>
        <v>12.6</v>
      </c>
      <c r="E16" s="7">
        <v>5.590277777777778E-2</v>
      </c>
      <c r="F16" s="4">
        <f t="shared" si="0"/>
        <v>4.436728395061729E-3</v>
      </c>
      <c r="G16" s="12">
        <f t="shared" si="1"/>
        <v>1.0379443728126729</v>
      </c>
      <c r="I16" s="11" t="s">
        <v>35</v>
      </c>
      <c r="J16" s="6">
        <v>9700</v>
      </c>
      <c r="K16" s="6">
        <v>380</v>
      </c>
      <c r="L16" s="2">
        <f t="shared" si="17"/>
        <v>13.5</v>
      </c>
      <c r="M16" s="7">
        <v>5.2627314814814814E-2</v>
      </c>
      <c r="N16" s="4">
        <f t="shared" si="2"/>
        <v>3.8983196159122083E-3</v>
      </c>
      <c r="O16" s="12">
        <f t="shared" si="3"/>
        <v>0.97219418156326665</v>
      </c>
      <c r="Q16" s="11" t="s">
        <v>35</v>
      </c>
      <c r="R16" s="6">
        <v>11900</v>
      </c>
      <c r="S16" s="6">
        <v>390</v>
      </c>
      <c r="T16" s="2">
        <f t="shared" si="4"/>
        <v>15.8</v>
      </c>
      <c r="U16" s="7">
        <v>5.0625000000000003E-2</v>
      </c>
      <c r="V16" s="4">
        <f t="shared" si="5"/>
        <v>3.2041139240506331E-3</v>
      </c>
      <c r="W16" s="12">
        <f t="shared" si="6"/>
        <v>0.99589523693193871</v>
      </c>
      <c r="Y16" s="11" t="s">
        <v>35</v>
      </c>
      <c r="Z16" s="6">
        <v>10200</v>
      </c>
      <c r="AA16" s="6">
        <v>350</v>
      </c>
      <c r="AB16" s="2">
        <f t="shared" si="7"/>
        <v>13.7</v>
      </c>
      <c r="AC16" s="7">
        <v>5.5219907407407405E-2</v>
      </c>
      <c r="AD16" s="4">
        <f t="shared" si="8"/>
        <v>4.0306501757231689E-3</v>
      </c>
      <c r="AE16" s="12">
        <f t="shared" si="9"/>
        <v>1.1972131401622226</v>
      </c>
      <c r="AG16" s="11" t="s">
        <v>35</v>
      </c>
      <c r="AH16" s="6">
        <v>11500</v>
      </c>
      <c r="AI16" s="6">
        <v>310</v>
      </c>
      <c r="AJ16" s="2">
        <f t="shared" si="10"/>
        <v>14.6</v>
      </c>
      <c r="AK16" s="7">
        <v>5.4178240740740735E-2</v>
      </c>
      <c r="AL16" s="4">
        <f t="shared" si="11"/>
        <v>3.7108384069000503E-3</v>
      </c>
      <c r="AM16" s="12">
        <f t="shared" si="12"/>
        <v>1.0558101730746643</v>
      </c>
      <c r="AO16" s="11" t="s">
        <v>35</v>
      </c>
      <c r="AP16" s="6">
        <v>6000</v>
      </c>
      <c r="AQ16" s="6">
        <v>190</v>
      </c>
      <c r="AR16" s="2">
        <f t="shared" si="13"/>
        <v>7.9</v>
      </c>
      <c r="AS16" s="7">
        <v>2.5706018518518517E-2</v>
      </c>
      <c r="AT16" s="4">
        <f t="shared" si="14"/>
        <v>3.2539263947491794E-3</v>
      </c>
      <c r="AU16" s="12">
        <f t="shared" si="15"/>
        <v>1.0444982160778935</v>
      </c>
    </row>
    <row r="17" spans="1:47" x14ac:dyDescent="0.3">
      <c r="A17" s="11" t="s">
        <v>36</v>
      </c>
      <c r="B17" s="6">
        <v>8300</v>
      </c>
      <c r="C17" s="6">
        <v>350</v>
      </c>
      <c r="D17" s="2">
        <f t="shared" si="16"/>
        <v>11.8</v>
      </c>
      <c r="E17" s="7">
        <v>7.8101851851851853E-2</v>
      </c>
      <c r="F17" s="4">
        <f t="shared" si="0"/>
        <v>6.6188010043942242E-3</v>
      </c>
      <c r="G17" s="12">
        <f t="shared" si="1"/>
        <v>1.5484263731186254</v>
      </c>
      <c r="I17" s="11" t="s">
        <v>36</v>
      </c>
      <c r="J17" s="6">
        <v>8500</v>
      </c>
      <c r="K17" s="6">
        <v>330</v>
      </c>
      <c r="L17" s="2">
        <f t="shared" si="17"/>
        <v>11.8</v>
      </c>
      <c r="M17" s="7">
        <v>6.0763888888888888E-2</v>
      </c>
      <c r="N17" s="4">
        <f t="shared" si="2"/>
        <v>5.1494821092278719E-3</v>
      </c>
      <c r="O17" s="12">
        <f t="shared" si="3"/>
        <v>1.2842191092338127</v>
      </c>
      <c r="Q17" s="11" t="s">
        <v>36</v>
      </c>
      <c r="R17" s="6">
        <v>10600</v>
      </c>
      <c r="S17" s="6">
        <v>335</v>
      </c>
      <c r="T17" s="2">
        <f t="shared" si="4"/>
        <v>13.95</v>
      </c>
      <c r="U17" s="7">
        <v>6.293981481481481E-2</v>
      </c>
      <c r="V17" s="4">
        <f t="shared" si="5"/>
        <v>4.5118146820655779E-3</v>
      </c>
      <c r="W17" s="12">
        <f t="shared" si="6"/>
        <v>1.4023517447557814</v>
      </c>
      <c r="Y17" s="11" t="s">
        <v>36</v>
      </c>
      <c r="Z17" s="6">
        <v>8900</v>
      </c>
      <c r="AA17" s="6">
        <v>300</v>
      </c>
      <c r="AB17" s="2">
        <f t="shared" si="7"/>
        <v>11.9</v>
      </c>
      <c r="AC17" s="7">
        <v>4.7268518518518515E-2</v>
      </c>
      <c r="AD17" s="4">
        <f t="shared" si="8"/>
        <v>3.9721444133208831E-3</v>
      </c>
      <c r="AE17" s="12">
        <f t="shared" si="9"/>
        <v>1.1798353315036831</v>
      </c>
      <c r="AG17" s="11" t="s">
        <v>36</v>
      </c>
      <c r="AH17" s="6">
        <v>9900</v>
      </c>
      <c r="AI17" s="6">
        <v>240</v>
      </c>
      <c r="AJ17" s="2">
        <f t="shared" si="10"/>
        <v>12.3</v>
      </c>
      <c r="AK17" s="7">
        <v>5.0219907407407414E-2</v>
      </c>
      <c r="AL17" s="4">
        <f t="shared" si="11"/>
        <v>4.0829193014152365E-3</v>
      </c>
      <c r="AM17" s="12">
        <f t="shared" si="12"/>
        <v>1.1616748727892579</v>
      </c>
      <c r="AO17" s="11" t="s">
        <v>36</v>
      </c>
      <c r="AP17" s="6">
        <v>6000</v>
      </c>
      <c r="AQ17" s="6">
        <v>170</v>
      </c>
      <c r="AR17" s="2">
        <f t="shared" si="13"/>
        <v>7.7</v>
      </c>
      <c r="AS17" s="7">
        <v>3.0462962962962966E-2</v>
      </c>
      <c r="AT17" s="4">
        <f t="shared" si="14"/>
        <v>3.9562289562289563E-3</v>
      </c>
      <c r="AU17" s="12">
        <f t="shared" si="15"/>
        <v>1.2699347145175288</v>
      </c>
    </row>
    <row r="18" spans="1:47" x14ac:dyDescent="0.3">
      <c r="A18" s="11" t="s">
        <v>37</v>
      </c>
      <c r="B18" s="6">
        <v>10800</v>
      </c>
      <c r="C18" s="6">
        <v>390</v>
      </c>
      <c r="D18" s="2">
        <f t="shared" si="16"/>
        <v>14.7</v>
      </c>
      <c r="E18" s="7">
        <v>6.283564814814814E-2</v>
      </c>
      <c r="F18" s="4">
        <f t="shared" si="0"/>
        <v>4.2745338876291252E-3</v>
      </c>
      <c r="G18" s="12">
        <f>IF(F18="","",F18/F$18)</f>
        <v>1</v>
      </c>
      <c r="I18" s="11" t="s">
        <v>37</v>
      </c>
      <c r="J18" s="6">
        <v>13600</v>
      </c>
      <c r="K18" s="6">
        <v>470</v>
      </c>
      <c r="L18" s="2">
        <f t="shared" si="17"/>
        <v>18.3</v>
      </c>
      <c r="M18" s="7">
        <v>7.3379629629629628E-2</v>
      </c>
      <c r="N18" s="4">
        <f t="shared" si="2"/>
        <v>4.0098158267557176E-3</v>
      </c>
      <c r="O18" s="12">
        <f t="shared" si="3"/>
        <v>1</v>
      </c>
      <c r="Q18" s="11" t="s">
        <v>37</v>
      </c>
      <c r="R18" s="6">
        <v>16100</v>
      </c>
      <c r="S18" s="6">
        <v>515</v>
      </c>
      <c r="T18" s="2">
        <f t="shared" si="4"/>
        <v>21.25</v>
      </c>
      <c r="U18" s="7">
        <v>6.8368055555555557E-2</v>
      </c>
      <c r="V18" s="4">
        <f t="shared" si="5"/>
        <v>3.2173202614379087E-3</v>
      </c>
      <c r="W18" s="12">
        <f t="shared" si="6"/>
        <v>1</v>
      </c>
      <c r="Y18" s="11" t="s">
        <v>37</v>
      </c>
      <c r="Z18" s="6">
        <v>13200</v>
      </c>
      <c r="AA18" s="6">
        <v>380</v>
      </c>
      <c r="AB18" s="2">
        <f t="shared" si="7"/>
        <v>17</v>
      </c>
      <c r="AC18" s="7">
        <v>5.7233796296296297E-2</v>
      </c>
      <c r="AD18" s="4">
        <f t="shared" si="8"/>
        <v>3.3666938997821351E-3</v>
      </c>
      <c r="AE18" s="12">
        <f t="shared" si="9"/>
        <v>1</v>
      </c>
      <c r="AG18" s="11" t="s">
        <v>37</v>
      </c>
      <c r="AH18" s="6">
        <v>13500</v>
      </c>
      <c r="AI18" s="6">
        <v>340</v>
      </c>
      <c r="AJ18" s="2">
        <f t="shared" si="10"/>
        <v>16.899999999999999</v>
      </c>
      <c r="AK18" s="7">
        <v>5.9398148148148144E-2</v>
      </c>
      <c r="AL18" s="4">
        <f t="shared" si="11"/>
        <v>3.5146833223756303E-3</v>
      </c>
      <c r="AM18" s="12">
        <f t="shared" si="12"/>
        <v>1</v>
      </c>
      <c r="AO18" s="11" t="s">
        <v>37</v>
      </c>
      <c r="AP18" s="6">
        <v>7000</v>
      </c>
      <c r="AQ18" s="6">
        <v>195</v>
      </c>
      <c r="AR18" s="2">
        <f t="shared" si="13"/>
        <v>8.9499999999999993</v>
      </c>
      <c r="AS18" s="7">
        <v>2.7881944444444445E-2</v>
      </c>
      <c r="AT18" s="4">
        <f t="shared" si="14"/>
        <v>3.1153010552451895E-3</v>
      </c>
      <c r="AU18" s="12">
        <f t="shared" si="15"/>
        <v>1</v>
      </c>
    </row>
    <row r="19" spans="1:47" x14ac:dyDescent="0.3">
      <c r="A19" s="11" t="s">
        <v>17</v>
      </c>
      <c r="B19" s="6">
        <v>5700</v>
      </c>
      <c r="C19" s="6">
        <v>240</v>
      </c>
      <c r="D19" s="2">
        <f t="shared" si="16"/>
        <v>8.1</v>
      </c>
      <c r="E19" s="7">
        <v>5.0520833333333327E-2</v>
      </c>
      <c r="F19" s="4">
        <f t="shared" si="0"/>
        <v>6.2371399176954726E-3</v>
      </c>
      <c r="G19" s="12">
        <f t="shared" si="1"/>
        <v>1.4591391907656412</v>
      </c>
      <c r="I19" s="11" t="s">
        <v>17</v>
      </c>
      <c r="J19" s="6">
        <v>5000</v>
      </c>
      <c r="K19" s="6">
        <v>175</v>
      </c>
      <c r="L19" s="2">
        <f t="shared" si="17"/>
        <v>6.75</v>
      </c>
      <c r="M19" s="7">
        <v>3.6527777777777777E-2</v>
      </c>
      <c r="N19" s="4">
        <f t="shared" si="2"/>
        <v>5.4115226337448563E-3</v>
      </c>
      <c r="O19" s="12">
        <f t="shared" si="3"/>
        <v>1.3495688748685595</v>
      </c>
      <c r="Q19" s="11" t="s">
        <v>17</v>
      </c>
      <c r="R19" s="6">
        <v>7300</v>
      </c>
      <c r="S19" s="6">
        <v>245</v>
      </c>
      <c r="T19" s="2">
        <f t="shared" si="4"/>
        <v>9.75</v>
      </c>
      <c r="U19" s="7">
        <v>4.3356481481481475E-2</v>
      </c>
      <c r="V19" s="4">
        <f t="shared" si="5"/>
        <v>4.4468186134852799E-3</v>
      </c>
      <c r="W19" s="12">
        <f t="shared" si="6"/>
        <v>1.3821498179040077</v>
      </c>
      <c r="Y19" s="11" t="s">
        <v>17</v>
      </c>
      <c r="Z19" s="6">
        <v>6500</v>
      </c>
      <c r="AA19" s="6">
        <v>220</v>
      </c>
      <c r="AB19" s="2">
        <f t="shared" si="7"/>
        <v>8.6999999999999993</v>
      </c>
      <c r="AC19" s="7">
        <v>4.1574074074074076E-2</v>
      </c>
      <c r="AD19" s="4">
        <f t="shared" si="8"/>
        <v>4.7786292039165611E-3</v>
      </c>
      <c r="AE19" s="12">
        <f t="shared" si="9"/>
        <v>1.4193833315900193</v>
      </c>
      <c r="AG19" s="11" t="s">
        <v>17</v>
      </c>
      <c r="AH19" s="6">
        <v>7100</v>
      </c>
      <c r="AI19" s="6">
        <v>145</v>
      </c>
      <c r="AJ19" s="2">
        <f t="shared" si="10"/>
        <v>8.5500000000000007</v>
      </c>
      <c r="AK19" s="7">
        <v>4.3344907407407408E-2</v>
      </c>
      <c r="AL19" s="4">
        <f t="shared" si="11"/>
        <v>5.0695798137318599E-3</v>
      </c>
      <c r="AM19" s="12">
        <f t="shared" si="12"/>
        <v>1.4424001677355245</v>
      </c>
      <c r="AO19" s="11" t="s">
        <v>17</v>
      </c>
      <c r="AP19" s="6">
        <v>5000</v>
      </c>
      <c r="AQ19" s="6">
        <v>130</v>
      </c>
      <c r="AR19" s="2">
        <f t="shared" si="13"/>
        <v>6.3</v>
      </c>
      <c r="AS19" s="7">
        <v>2.8807870370370373E-2</v>
      </c>
      <c r="AT19" s="4">
        <f t="shared" si="14"/>
        <v>4.5726778365667263E-3</v>
      </c>
      <c r="AU19" s="12">
        <f t="shared" si="15"/>
        <v>1.4678125020590775</v>
      </c>
    </row>
    <row r="20" spans="1:47" x14ac:dyDescent="0.3">
      <c r="A20" s="11" t="s">
        <v>18</v>
      </c>
      <c r="B20" s="6">
        <v>8300</v>
      </c>
      <c r="C20" s="6">
        <v>350</v>
      </c>
      <c r="D20" s="2">
        <f t="shared" si="16"/>
        <v>11.8</v>
      </c>
      <c r="E20" s="7">
        <v>5.6863425925925921E-2</v>
      </c>
      <c r="F20" s="4">
        <f t="shared" si="0"/>
        <v>4.8189344005021961E-3</v>
      </c>
      <c r="G20" s="12">
        <f t="shared" si="1"/>
        <v>1.1273590354374341</v>
      </c>
      <c r="I20" s="11" t="s">
        <v>18</v>
      </c>
      <c r="J20" s="6">
        <v>8500</v>
      </c>
      <c r="K20" s="6">
        <v>330</v>
      </c>
      <c r="L20" s="2">
        <f t="shared" si="17"/>
        <v>11.8</v>
      </c>
      <c r="M20" s="7">
        <v>5.3715277777777772E-2</v>
      </c>
      <c r="N20" s="4">
        <f t="shared" si="2"/>
        <v>4.5521421845574382E-3</v>
      </c>
      <c r="O20" s="12">
        <f t="shared" si="3"/>
        <v>1.1352496925626903</v>
      </c>
      <c r="Q20" s="11" t="s">
        <v>18</v>
      </c>
      <c r="R20" s="6">
        <v>10600</v>
      </c>
      <c r="S20" s="6">
        <v>335</v>
      </c>
      <c r="T20" s="2">
        <f t="shared" si="4"/>
        <v>13.95</v>
      </c>
      <c r="U20" s="7">
        <v>5.1134259259259261E-2</v>
      </c>
      <c r="V20" s="4">
        <f t="shared" si="5"/>
        <v>3.6655382981547859E-3</v>
      </c>
      <c r="W20" s="12">
        <f t="shared" si="6"/>
        <v>1.1393140875930567</v>
      </c>
      <c r="Y20" s="11" t="s">
        <v>18</v>
      </c>
      <c r="Z20" s="6">
        <v>8900</v>
      </c>
      <c r="AA20" s="6">
        <v>300</v>
      </c>
      <c r="AB20" s="2">
        <f t="shared" si="7"/>
        <v>11.9</v>
      </c>
      <c r="AC20" s="7">
        <v>5.0960648148148151E-2</v>
      </c>
      <c r="AD20" s="4">
        <f t="shared" si="8"/>
        <v>4.2824074074074075E-3</v>
      </c>
      <c r="AE20" s="12">
        <f t="shared" si="9"/>
        <v>1.2719919110212337</v>
      </c>
      <c r="AG20" s="11" t="s">
        <v>18</v>
      </c>
      <c r="AH20" s="6">
        <v>9900</v>
      </c>
      <c r="AI20" s="6">
        <v>240</v>
      </c>
      <c r="AJ20" s="2">
        <f t="shared" si="10"/>
        <v>12.3</v>
      </c>
      <c r="AK20" s="7">
        <v>5.0104166666666672E-2</v>
      </c>
      <c r="AL20" s="4">
        <f t="shared" si="11"/>
        <v>4.0735094850948509E-3</v>
      </c>
      <c r="AM20" s="12">
        <f t="shared" si="12"/>
        <v>1.1589975856890291</v>
      </c>
      <c r="AO20" s="11" t="s">
        <v>18</v>
      </c>
      <c r="AP20" s="6">
        <v>5000</v>
      </c>
      <c r="AQ20" s="6">
        <v>165</v>
      </c>
      <c r="AR20" s="2">
        <f t="shared" si="13"/>
        <v>6.65</v>
      </c>
      <c r="AS20" s="7">
        <v>2.4849537037037035E-2</v>
      </c>
      <c r="AT20" s="4">
        <f t="shared" si="14"/>
        <v>3.7367724867724862E-3</v>
      </c>
      <c r="AU20" s="12">
        <f t="shared" si="15"/>
        <v>1.1994900077091855</v>
      </c>
    </row>
    <row r="21" spans="1:47" x14ac:dyDescent="0.3">
      <c r="A21" s="11" t="s">
        <v>19</v>
      </c>
      <c r="B21" s="6">
        <v>4400</v>
      </c>
      <c r="C21" s="6">
        <v>190</v>
      </c>
      <c r="D21" s="2">
        <f t="shared" si="16"/>
        <v>6.3</v>
      </c>
      <c r="E21" s="7">
        <v>5.4305555555555551E-2</v>
      </c>
      <c r="F21" s="4">
        <f t="shared" si="0"/>
        <v>8.6199294532627868E-3</v>
      </c>
      <c r="G21" s="12">
        <f t="shared" si="1"/>
        <v>2.0165776386074787</v>
      </c>
      <c r="I21" s="11" t="s">
        <v>19</v>
      </c>
      <c r="J21" s="6">
        <v>4700</v>
      </c>
      <c r="K21" s="6">
        <v>180</v>
      </c>
      <c r="L21" s="2">
        <f t="shared" si="17"/>
        <v>6.5</v>
      </c>
      <c r="M21" s="7">
        <v>3.9664351851851853E-2</v>
      </c>
      <c r="N21" s="4">
        <f t="shared" si="2"/>
        <v>6.1022079772079778E-3</v>
      </c>
      <c r="O21" s="12">
        <f t="shared" si="3"/>
        <v>1.5218175200194128</v>
      </c>
      <c r="Q21" s="11" t="s">
        <v>19</v>
      </c>
      <c r="R21" s="6">
        <v>6200</v>
      </c>
      <c r="S21" s="6">
        <v>220</v>
      </c>
      <c r="T21" s="2">
        <f t="shared" si="4"/>
        <v>8.4</v>
      </c>
      <c r="U21" s="7">
        <v>3.5046296296296298E-2</v>
      </c>
      <c r="V21" s="4">
        <f t="shared" si="5"/>
        <v>4.172178130511464E-3</v>
      </c>
      <c r="W21" s="12">
        <f t="shared" si="6"/>
        <v>1.2967867018146346</v>
      </c>
      <c r="Y21" s="11" t="s">
        <v>19</v>
      </c>
      <c r="Z21" s="6">
        <v>5200</v>
      </c>
      <c r="AA21" s="6">
        <v>165</v>
      </c>
      <c r="AB21" s="2">
        <f t="shared" si="7"/>
        <v>6.85</v>
      </c>
      <c r="AC21" s="7">
        <v>4.0162037037037038E-2</v>
      </c>
      <c r="AD21" s="4">
        <f t="shared" si="8"/>
        <v>5.8630711002973781E-3</v>
      </c>
      <c r="AE21" s="12">
        <f t="shared" si="9"/>
        <v>1.741492180407844</v>
      </c>
      <c r="AG21" s="11" t="s">
        <v>19</v>
      </c>
      <c r="AH21" s="6">
        <v>6900</v>
      </c>
      <c r="AI21" s="6">
        <v>155</v>
      </c>
      <c r="AJ21" s="2">
        <f t="shared" si="10"/>
        <v>8.4499999999999993</v>
      </c>
      <c r="AK21" s="7">
        <v>4.0752314814814811E-2</v>
      </c>
      <c r="AL21" s="4">
        <f t="shared" si="11"/>
        <v>4.8227591496822269E-3</v>
      </c>
      <c r="AM21" s="12">
        <f t="shared" si="12"/>
        <v>1.372174590802806</v>
      </c>
      <c r="AO21" s="11" t="s">
        <v>19</v>
      </c>
      <c r="AP21" s="6">
        <v>4000</v>
      </c>
      <c r="AQ21" s="6">
        <v>130</v>
      </c>
      <c r="AR21" s="2">
        <f t="shared" si="13"/>
        <v>5.3</v>
      </c>
      <c r="AS21" s="7">
        <v>2.4814814814814817E-2</v>
      </c>
      <c r="AT21" s="4">
        <f t="shared" si="14"/>
        <v>4.6820405310971352E-3</v>
      </c>
      <c r="AU21" s="12">
        <f t="shared" si="15"/>
        <v>1.5029175184254016</v>
      </c>
    </row>
    <row r="22" spans="1:47" x14ac:dyDescent="0.3">
      <c r="A22" s="11" t="s">
        <v>20</v>
      </c>
      <c r="B22" s="6">
        <v>7200</v>
      </c>
      <c r="C22" s="6">
        <v>280</v>
      </c>
      <c r="D22" s="2">
        <f t="shared" si="16"/>
        <v>10</v>
      </c>
      <c r="E22" s="7">
        <v>5.4490740740740735E-2</v>
      </c>
      <c r="F22" s="4">
        <f t="shared" si="0"/>
        <v>5.4490740740740732E-3</v>
      </c>
      <c r="G22" s="12">
        <f t="shared" si="1"/>
        <v>1.2747762018787989</v>
      </c>
      <c r="I22" s="11" t="s">
        <v>20</v>
      </c>
      <c r="J22" s="6">
        <v>7800</v>
      </c>
      <c r="K22" s="6">
        <v>310</v>
      </c>
      <c r="L22" s="2">
        <f t="shared" si="17"/>
        <v>10.9</v>
      </c>
      <c r="M22" s="7">
        <v>4.4675925925925924E-2</v>
      </c>
      <c r="N22" s="4">
        <f t="shared" si="2"/>
        <v>4.098708800543663E-3</v>
      </c>
      <c r="O22" s="12">
        <f t="shared" si="3"/>
        <v>1.0221688420687061</v>
      </c>
      <c r="Q22" s="11" t="s">
        <v>20</v>
      </c>
      <c r="R22" s="6">
        <v>11900</v>
      </c>
      <c r="S22" s="6">
        <v>360</v>
      </c>
      <c r="T22" s="2">
        <f t="shared" si="4"/>
        <v>15.5</v>
      </c>
      <c r="U22" s="7">
        <v>5.0231481481481481E-2</v>
      </c>
      <c r="V22" s="4">
        <f t="shared" si="5"/>
        <v>3.2407407407407406E-3</v>
      </c>
      <c r="W22" s="12">
        <f t="shared" si="6"/>
        <v>1.0072794988996105</v>
      </c>
      <c r="Y22" s="11" t="s">
        <v>20</v>
      </c>
      <c r="Z22" s="6">
        <v>8300</v>
      </c>
      <c r="AA22" s="6">
        <v>230</v>
      </c>
      <c r="AB22" s="2">
        <f t="shared" si="7"/>
        <v>10.6</v>
      </c>
      <c r="AC22" s="7">
        <v>4.6354166666666669E-2</v>
      </c>
      <c r="AD22" s="4">
        <f t="shared" si="8"/>
        <v>4.3730345911949684E-3</v>
      </c>
      <c r="AE22" s="12">
        <f t="shared" si="9"/>
        <v>1.2989106587557471</v>
      </c>
      <c r="AG22" s="11" t="s">
        <v>20</v>
      </c>
      <c r="AH22" s="6">
        <v>9500</v>
      </c>
      <c r="AI22" s="6">
        <v>285</v>
      </c>
      <c r="AJ22" s="2">
        <f t="shared" si="10"/>
        <v>12.35</v>
      </c>
      <c r="AK22" s="7">
        <v>4.6412037037037036E-2</v>
      </c>
      <c r="AL22" s="4">
        <f t="shared" si="11"/>
        <v>3.7580596791123109E-3</v>
      </c>
      <c r="AM22" s="12">
        <f t="shared" si="12"/>
        <v>1.069245600360996</v>
      </c>
      <c r="AO22" s="11" t="s">
        <v>20</v>
      </c>
      <c r="AP22" s="6">
        <v>5000</v>
      </c>
      <c r="AQ22" s="6">
        <v>160</v>
      </c>
      <c r="AR22" s="2">
        <f t="shared" si="13"/>
        <v>6.6</v>
      </c>
      <c r="AS22" s="7">
        <v>2.8333333333333332E-2</v>
      </c>
      <c r="AT22" s="4">
        <f t="shared" si="14"/>
        <v>4.2929292929292928E-3</v>
      </c>
      <c r="AU22" s="12">
        <f t="shared" si="15"/>
        <v>1.3780142646892335</v>
      </c>
    </row>
    <row r="23" spans="1:47" x14ac:dyDescent="0.3">
      <c r="A23" s="11" t="s">
        <v>21</v>
      </c>
      <c r="B23" s="6">
        <v>4400</v>
      </c>
      <c r="C23" s="6">
        <v>190</v>
      </c>
      <c r="D23" s="2">
        <f t="shared" si="16"/>
        <v>6.3</v>
      </c>
      <c r="E23" s="7">
        <v>4.9999999999999996E-2</v>
      </c>
      <c r="F23" s="4">
        <f t="shared" si="0"/>
        <v>7.9365079365079361E-3</v>
      </c>
      <c r="G23" s="12">
        <f t="shared" si="1"/>
        <v>1.8566955240375762</v>
      </c>
      <c r="I23" s="11" t="s">
        <v>21</v>
      </c>
      <c r="J23" s="6">
        <v>4700</v>
      </c>
      <c r="K23" s="6">
        <v>180</v>
      </c>
      <c r="L23" s="2">
        <f t="shared" si="17"/>
        <v>6.5</v>
      </c>
      <c r="M23" s="7">
        <v>4.9999999999999996E-2</v>
      </c>
      <c r="N23" s="4">
        <f t="shared" si="2"/>
        <v>7.6923076923076919E-3</v>
      </c>
      <c r="O23" s="12">
        <f t="shared" si="3"/>
        <v>1.91836932783305</v>
      </c>
      <c r="Q23" s="11" t="s">
        <v>21</v>
      </c>
      <c r="R23" s="6">
        <v>6200</v>
      </c>
      <c r="S23" s="6">
        <v>220</v>
      </c>
      <c r="T23" s="2">
        <f t="shared" si="4"/>
        <v>8.4</v>
      </c>
      <c r="U23" s="7">
        <v>3.30787037037037E-2</v>
      </c>
      <c r="V23" s="4">
        <f t="shared" si="5"/>
        <v>3.9379409171075835E-3</v>
      </c>
      <c r="W23" s="12">
        <f t="shared" si="6"/>
        <v>1.2239816359928091</v>
      </c>
      <c r="Y23" s="11" t="s">
        <v>21</v>
      </c>
      <c r="Z23" s="6">
        <v>5200</v>
      </c>
      <c r="AA23" s="6">
        <v>165</v>
      </c>
      <c r="AB23" s="2">
        <f t="shared" si="7"/>
        <v>6.85</v>
      </c>
      <c r="AC23" s="7">
        <v>3.3935185185185186E-2</v>
      </c>
      <c r="AD23" s="4">
        <f t="shared" si="8"/>
        <v>4.9540416328737501E-3</v>
      </c>
      <c r="AE23" s="12">
        <f t="shared" si="9"/>
        <v>1.4714856118028239</v>
      </c>
      <c r="AG23" s="11" t="s">
        <v>21</v>
      </c>
      <c r="AH23" s="6">
        <v>6900</v>
      </c>
      <c r="AI23" s="6">
        <v>155</v>
      </c>
      <c r="AJ23" s="2">
        <f t="shared" si="10"/>
        <v>8.4499999999999993</v>
      </c>
      <c r="AK23" s="7">
        <v>4.0752314814814811E-2</v>
      </c>
      <c r="AL23" s="4">
        <f t="shared" si="11"/>
        <v>4.8227591496822269E-3</v>
      </c>
      <c r="AM23" s="12">
        <f t="shared" si="12"/>
        <v>1.372174590802806</v>
      </c>
      <c r="AO23" s="11" t="s">
        <v>21</v>
      </c>
      <c r="AP23" s="6">
        <v>4000</v>
      </c>
      <c r="AQ23" s="6">
        <v>105</v>
      </c>
      <c r="AR23" s="2">
        <f t="shared" si="13"/>
        <v>5.05</v>
      </c>
      <c r="AS23" s="7">
        <v>2.4687499999999998E-2</v>
      </c>
      <c r="AT23" s="4">
        <f t="shared" si="14"/>
        <v>4.8886138613861386E-3</v>
      </c>
      <c r="AU23" s="12">
        <f t="shared" si="15"/>
        <v>1.5692267856922677</v>
      </c>
    </row>
    <row r="24" spans="1:47" x14ac:dyDescent="0.3">
      <c r="A24" s="11" t="s">
        <v>22</v>
      </c>
      <c r="B24" s="6">
        <v>6900</v>
      </c>
      <c r="C24" s="6">
        <v>280</v>
      </c>
      <c r="D24" s="2">
        <f t="shared" si="16"/>
        <v>9.6999999999999993</v>
      </c>
      <c r="E24" s="7">
        <v>5.4884259259259265E-2</v>
      </c>
      <c r="F24" s="4">
        <f t="shared" si="0"/>
        <v>5.6581710576555947E-3</v>
      </c>
      <c r="G24" s="12">
        <f t="shared" si="1"/>
        <v>1.3236931105005008</v>
      </c>
      <c r="I24" s="11" t="s">
        <v>22</v>
      </c>
      <c r="J24" s="6">
        <v>7900</v>
      </c>
      <c r="K24" s="6">
        <v>300</v>
      </c>
      <c r="L24" s="2">
        <f t="shared" si="17"/>
        <v>10.9</v>
      </c>
      <c r="M24" s="7">
        <v>3.0891203703703702E-2</v>
      </c>
      <c r="N24" s="4">
        <f t="shared" si="2"/>
        <v>2.8340553856608902E-3</v>
      </c>
      <c r="O24" s="12">
        <f t="shared" si="3"/>
        <v>0.70677944028014927</v>
      </c>
      <c r="Q24" s="11" t="s">
        <v>22</v>
      </c>
      <c r="R24" s="6">
        <v>9600</v>
      </c>
      <c r="S24" s="6">
        <v>305</v>
      </c>
      <c r="T24" s="2">
        <f t="shared" si="4"/>
        <v>12.65</v>
      </c>
      <c r="U24" s="7">
        <v>3.3194444444444443E-2</v>
      </c>
      <c r="V24" s="4">
        <f t="shared" si="5"/>
        <v>2.6240667545015368E-3</v>
      </c>
      <c r="W24" s="12">
        <f t="shared" si="6"/>
        <v>0.8156063249136315</v>
      </c>
      <c r="Y24" s="11" t="s">
        <v>22</v>
      </c>
      <c r="Z24" s="6">
        <v>7800</v>
      </c>
      <c r="AA24" s="6">
        <v>265</v>
      </c>
      <c r="AB24" s="2">
        <f t="shared" si="7"/>
        <v>10.45</v>
      </c>
      <c r="AC24" s="7">
        <v>4.4166666666666667E-2</v>
      </c>
      <c r="AD24" s="4">
        <f t="shared" si="8"/>
        <v>4.2264752791068587E-3</v>
      </c>
      <c r="AE24" s="12">
        <f t="shared" si="9"/>
        <v>1.2553785419519017</v>
      </c>
      <c r="AG24" s="11" t="s">
        <v>22</v>
      </c>
      <c r="AH24" s="6">
        <v>8900</v>
      </c>
      <c r="AI24" s="6">
        <v>200</v>
      </c>
      <c r="AJ24" s="2">
        <f t="shared" si="10"/>
        <v>10.9</v>
      </c>
      <c r="AK24" s="7">
        <v>4.6400462962962963E-2</v>
      </c>
      <c r="AL24" s="4">
        <f t="shared" si="11"/>
        <v>4.2569232076112807E-3</v>
      </c>
      <c r="AM24" s="12">
        <f t="shared" si="12"/>
        <v>1.2111825781032126</v>
      </c>
      <c r="AO24" s="11" t="s">
        <v>22</v>
      </c>
      <c r="AP24" s="6">
        <v>5000</v>
      </c>
      <c r="AQ24" s="6">
        <v>155</v>
      </c>
      <c r="AR24" s="2">
        <f t="shared" si="13"/>
        <v>6.55</v>
      </c>
      <c r="AS24" s="7">
        <v>2.4583333333333332E-2</v>
      </c>
      <c r="AT24" s="4">
        <f t="shared" si="14"/>
        <v>3.7531806615776079E-3</v>
      </c>
      <c r="AU24" s="12">
        <f t="shared" si="15"/>
        <v>1.2047569705208521</v>
      </c>
    </row>
    <row r="25" spans="1:47" x14ac:dyDescent="0.3">
      <c r="A25" s="11" t="s">
        <v>23</v>
      </c>
      <c r="B25" s="6">
        <v>3600</v>
      </c>
      <c r="C25" s="6">
        <v>120</v>
      </c>
      <c r="D25" s="2">
        <f t="shared" si="16"/>
        <v>4.8</v>
      </c>
      <c r="E25" s="7">
        <v>3.9097222222222221E-2</v>
      </c>
      <c r="F25" s="4">
        <f t="shared" si="0"/>
        <v>8.145254629629629E-3</v>
      </c>
      <c r="G25" s="12">
        <f t="shared" si="1"/>
        <v>1.9055304844354395</v>
      </c>
      <c r="I25" s="11" t="s">
        <v>23</v>
      </c>
      <c r="J25" s="6">
        <v>4100</v>
      </c>
      <c r="K25" s="6">
        <v>145</v>
      </c>
      <c r="L25" s="2">
        <f t="shared" si="17"/>
        <v>5.55</v>
      </c>
      <c r="M25" s="7">
        <v>2.7384259259259257E-2</v>
      </c>
      <c r="N25" s="4">
        <f t="shared" si="2"/>
        <v>4.9341007674341009E-3</v>
      </c>
      <c r="O25" s="12">
        <f t="shared" si="3"/>
        <v>1.2305055844488022</v>
      </c>
      <c r="Q25" s="11" t="s">
        <v>23</v>
      </c>
      <c r="R25" s="6">
        <v>5500</v>
      </c>
      <c r="S25" s="6">
        <v>200</v>
      </c>
      <c r="T25" s="2">
        <f t="shared" si="4"/>
        <v>7.5</v>
      </c>
      <c r="U25" s="7">
        <v>3.5428240740740739E-2</v>
      </c>
      <c r="V25" s="4">
        <f t="shared" si="5"/>
        <v>4.7237654320987652E-3</v>
      </c>
      <c r="W25" s="12">
        <f t="shared" si="6"/>
        <v>1.4682297838722418</v>
      </c>
      <c r="Y25" s="11" t="s">
        <v>23</v>
      </c>
      <c r="Z25" s="6">
        <v>3700</v>
      </c>
      <c r="AA25" s="6">
        <v>85</v>
      </c>
      <c r="AB25" s="2">
        <f t="shared" si="7"/>
        <v>4.55</v>
      </c>
      <c r="AC25" s="7">
        <v>2.7025462962962959E-2</v>
      </c>
      <c r="AD25" s="4">
        <f t="shared" si="8"/>
        <v>5.9396621896621888E-3</v>
      </c>
      <c r="AE25" s="12">
        <f t="shared" si="9"/>
        <v>1.7642418249091654</v>
      </c>
      <c r="AG25" s="11" t="s">
        <v>23</v>
      </c>
      <c r="AH25" s="6">
        <v>5400</v>
      </c>
      <c r="AI25" s="6">
        <v>120</v>
      </c>
      <c r="AJ25" s="2">
        <f t="shared" si="10"/>
        <v>6.6</v>
      </c>
      <c r="AK25" s="7">
        <v>4.0335648148148148E-2</v>
      </c>
      <c r="AL25" s="4">
        <f t="shared" si="11"/>
        <v>6.1114618406285072E-3</v>
      </c>
      <c r="AM25" s="12">
        <f t="shared" si="12"/>
        <v>1.7388371241644818</v>
      </c>
      <c r="AO25" s="11" t="s">
        <v>23</v>
      </c>
      <c r="AP25" s="6">
        <v>3000</v>
      </c>
      <c r="AQ25" s="6">
        <v>100</v>
      </c>
      <c r="AR25" s="2">
        <f t="shared" si="13"/>
        <v>4</v>
      </c>
      <c r="AS25" s="7">
        <v>2.0069444444444442E-2</v>
      </c>
      <c r="AT25" s="4">
        <f t="shared" si="14"/>
        <v>5.0173611111111105E-3</v>
      </c>
      <c r="AU25" s="12">
        <f t="shared" si="15"/>
        <v>1.6105541718555414</v>
      </c>
    </row>
    <row r="26" spans="1:47" x14ac:dyDescent="0.3">
      <c r="A26" s="11" t="s">
        <v>24</v>
      </c>
      <c r="B26" s="6">
        <v>5000</v>
      </c>
      <c r="C26" s="6">
        <v>210</v>
      </c>
      <c r="D26" s="2">
        <f t="shared" si="16"/>
        <v>7.1</v>
      </c>
      <c r="E26" s="7">
        <v>4.4212962962962961E-2</v>
      </c>
      <c r="F26" s="4">
        <f t="shared" si="0"/>
        <v>6.2271778821074595E-3</v>
      </c>
      <c r="G26" s="12">
        <f t="shared" si="1"/>
        <v>1.456808635937934</v>
      </c>
      <c r="I26" s="11" t="s">
        <v>24</v>
      </c>
      <c r="J26" s="6">
        <v>5700</v>
      </c>
      <c r="K26" s="6">
        <v>220</v>
      </c>
      <c r="L26" s="2">
        <f t="shared" si="17"/>
        <v>7.9</v>
      </c>
      <c r="M26" s="7">
        <v>3.2835648148148149E-2</v>
      </c>
      <c r="N26" s="4">
        <f t="shared" si="2"/>
        <v>4.1564111579934365E-3</v>
      </c>
      <c r="O26" s="12">
        <f t="shared" si="3"/>
        <v>1.0365591183164955</v>
      </c>
      <c r="Q26" s="11" t="s">
        <v>24</v>
      </c>
      <c r="R26" s="6">
        <v>7000</v>
      </c>
      <c r="S26" s="6">
        <v>270</v>
      </c>
      <c r="T26" s="2">
        <f t="shared" si="4"/>
        <v>9.6999999999999993</v>
      </c>
      <c r="U26" s="7">
        <v>3.3171296296296296E-2</v>
      </c>
      <c r="V26" s="4">
        <f t="shared" si="5"/>
        <v>3.4197212676594121E-3</v>
      </c>
      <c r="W26" s="12">
        <f t="shared" si="6"/>
        <v>1.0629098099581311</v>
      </c>
      <c r="Y26" s="11" t="s">
        <v>24</v>
      </c>
      <c r="Z26" s="6">
        <v>5500</v>
      </c>
      <c r="AA26" s="6">
        <v>180</v>
      </c>
      <c r="AB26" s="2">
        <f t="shared" si="7"/>
        <v>7.3</v>
      </c>
      <c r="AC26" s="7">
        <v>2.9849537037037036E-2</v>
      </c>
      <c r="AD26" s="4">
        <f t="shared" si="8"/>
        <v>4.0889776763064437E-3</v>
      </c>
      <c r="AE26" s="12">
        <f t="shared" si="9"/>
        <v>1.2145380001939139</v>
      </c>
      <c r="AG26" s="11" t="s">
        <v>24</v>
      </c>
      <c r="AH26" s="6">
        <v>8000</v>
      </c>
      <c r="AI26" s="6">
        <v>170</v>
      </c>
      <c r="AJ26" s="2">
        <f t="shared" si="10"/>
        <v>9.6999999999999993</v>
      </c>
      <c r="AK26" s="7">
        <v>4.2719907407407408E-2</v>
      </c>
      <c r="AL26" s="4">
        <f t="shared" si="11"/>
        <v>4.4041141657121044E-3</v>
      </c>
      <c r="AM26" s="12">
        <f t="shared" si="12"/>
        <v>1.2530614458702622</v>
      </c>
      <c r="AO26" s="11" t="s">
        <v>24</v>
      </c>
      <c r="AP26" s="6">
        <v>4000</v>
      </c>
      <c r="AQ26" s="6">
        <v>140</v>
      </c>
      <c r="AR26" s="2">
        <f t="shared" si="13"/>
        <v>5.4</v>
      </c>
      <c r="AS26" s="7">
        <v>2.1875000000000002E-2</v>
      </c>
      <c r="AT26" s="4">
        <f t="shared" si="14"/>
        <v>4.0509259259259257E-3</v>
      </c>
      <c r="AU26" s="12">
        <f t="shared" si="15"/>
        <v>1.3003320880033207</v>
      </c>
    </row>
    <row r="27" spans="1:47" x14ac:dyDescent="0.3">
      <c r="A27" s="11" t="s">
        <v>25</v>
      </c>
      <c r="B27" s="6">
        <v>3600</v>
      </c>
      <c r="C27" s="6">
        <v>120</v>
      </c>
      <c r="D27" s="2">
        <f t="shared" si="16"/>
        <v>4.8</v>
      </c>
      <c r="E27" s="7">
        <v>3.9895833333333332E-2</v>
      </c>
      <c r="F27" s="4">
        <f t="shared" si="0"/>
        <v>8.3116319444444444E-3</v>
      </c>
      <c r="G27" s="12">
        <f t="shared" si="1"/>
        <v>1.9444533984159147</v>
      </c>
      <c r="I27" s="11" t="s">
        <v>25</v>
      </c>
      <c r="J27" s="6">
        <v>4100</v>
      </c>
      <c r="K27" s="6">
        <v>145</v>
      </c>
      <c r="L27" s="2">
        <f t="shared" si="17"/>
        <v>5.55</v>
      </c>
      <c r="M27" s="7">
        <v>3.1747685185185184E-2</v>
      </c>
      <c r="N27" s="4">
        <f t="shared" si="2"/>
        <v>5.7203036369703033E-3</v>
      </c>
      <c r="O27" s="12">
        <f t="shared" si="3"/>
        <v>1.4265751555972375</v>
      </c>
      <c r="Q27" s="11" t="s">
        <v>25</v>
      </c>
      <c r="R27" s="6">
        <v>5500</v>
      </c>
      <c r="S27" s="6">
        <v>200</v>
      </c>
      <c r="T27" s="2">
        <f t="shared" si="4"/>
        <v>7.5</v>
      </c>
      <c r="U27" s="7">
        <v>3.3368055555555554E-2</v>
      </c>
      <c r="V27" s="4">
        <f t="shared" si="5"/>
        <v>4.449074074074074E-3</v>
      </c>
      <c r="W27" s="12">
        <f t="shared" si="6"/>
        <v>1.3828508549178939</v>
      </c>
      <c r="Y27" s="11" t="s">
        <v>25</v>
      </c>
      <c r="Z27" s="6">
        <v>3700</v>
      </c>
      <c r="AA27" s="6">
        <v>85</v>
      </c>
      <c r="AB27" s="2">
        <f t="shared" si="7"/>
        <v>4.55</v>
      </c>
      <c r="AC27" s="7">
        <v>2.6759259259259257E-2</v>
      </c>
      <c r="AD27" s="4">
        <f t="shared" si="8"/>
        <v>5.8811558811558808E-3</v>
      </c>
      <c r="AE27" s="12">
        <f t="shared" si="9"/>
        <v>1.7468638540428225</v>
      </c>
      <c r="AG27" s="11" t="s">
        <v>25</v>
      </c>
      <c r="AH27" s="6">
        <v>5400</v>
      </c>
      <c r="AI27" s="6">
        <v>120</v>
      </c>
      <c r="AJ27" s="2">
        <f t="shared" si="10"/>
        <v>6.6</v>
      </c>
      <c r="AK27" s="7">
        <v>3.8032407407407411E-2</v>
      </c>
      <c r="AL27" s="4">
        <f t="shared" si="11"/>
        <v>5.7624859708193046E-3</v>
      </c>
      <c r="AM27" s="12">
        <f t="shared" si="12"/>
        <v>1.6395462812064527</v>
      </c>
      <c r="AO27" s="11" t="s">
        <v>25</v>
      </c>
      <c r="AP27" s="6">
        <v>3000</v>
      </c>
      <c r="AQ27" s="6">
        <v>100</v>
      </c>
      <c r="AR27" s="2">
        <f t="shared" si="13"/>
        <v>4</v>
      </c>
      <c r="AS27" s="7">
        <v>2.521990740740741E-2</v>
      </c>
      <c r="AT27" s="4">
        <f t="shared" si="14"/>
        <v>6.3049768518518524E-3</v>
      </c>
      <c r="AU27" s="12">
        <f t="shared" si="15"/>
        <v>2.0238740141137401</v>
      </c>
    </row>
    <row r="28" spans="1:47" x14ac:dyDescent="0.3">
      <c r="A28" s="11" t="s">
        <v>26</v>
      </c>
      <c r="B28" s="6">
        <v>4400</v>
      </c>
      <c r="C28" s="6">
        <v>190</v>
      </c>
      <c r="D28" s="2">
        <f t="shared" si="16"/>
        <v>6.3</v>
      </c>
      <c r="E28" s="7">
        <v>4.3263888888888886E-2</v>
      </c>
      <c r="F28" s="4">
        <f t="shared" si="0"/>
        <v>6.8672839506172837E-3</v>
      </c>
      <c r="G28" s="12">
        <f t="shared" si="1"/>
        <v>1.6065573770491806</v>
      </c>
      <c r="I28" s="11" t="s">
        <v>26</v>
      </c>
      <c r="J28" s="6">
        <v>4700</v>
      </c>
      <c r="K28" s="6">
        <v>180</v>
      </c>
      <c r="L28" s="2">
        <f t="shared" si="17"/>
        <v>6.5</v>
      </c>
      <c r="M28" s="7">
        <v>3.2349537037037038E-2</v>
      </c>
      <c r="N28" s="4">
        <f t="shared" si="2"/>
        <v>4.9768518518518521E-3</v>
      </c>
      <c r="O28" s="12">
        <f t="shared" si="3"/>
        <v>1.2411671924290222</v>
      </c>
      <c r="Q28" s="11" t="s">
        <v>26</v>
      </c>
      <c r="R28" s="6">
        <v>6200</v>
      </c>
      <c r="S28" s="6">
        <v>220</v>
      </c>
      <c r="T28" s="2">
        <f t="shared" si="4"/>
        <v>8.4</v>
      </c>
      <c r="U28" s="7">
        <v>3.3761574074074076E-2</v>
      </c>
      <c r="V28" s="4">
        <f t="shared" si="5"/>
        <v>4.0192350088183422E-3</v>
      </c>
      <c r="W28" s="12">
        <f t="shared" si="6"/>
        <v>1.2492492764839134</v>
      </c>
      <c r="Y28" s="11" t="s">
        <v>26</v>
      </c>
      <c r="Z28" s="6">
        <v>5200</v>
      </c>
      <c r="AA28" s="6">
        <v>165</v>
      </c>
      <c r="AB28" s="2">
        <f t="shared" si="7"/>
        <v>6.85</v>
      </c>
      <c r="AC28" s="7">
        <v>3.2615740740740744E-2</v>
      </c>
      <c r="AD28" s="4">
        <f t="shared" si="8"/>
        <v>4.7614220059475545E-3</v>
      </c>
      <c r="AE28" s="12">
        <f t="shared" si="9"/>
        <v>1.4142723240315</v>
      </c>
      <c r="AG28" s="11" t="s">
        <v>26</v>
      </c>
      <c r="AH28" s="6">
        <v>7200</v>
      </c>
      <c r="AI28" s="6">
        <v>155</v>
      </c>
      <c r="AJ28" s="2">
        <f t="shared" si="10"/>
        <v>8.75</v>
      </c>
      <c r="AK28" s="7">
        <v>4.041666666666667E-2</v>
      </c>
      <c r="AL28" s="4">
        <f t="shared" si="11"/>
        <v>4.6190476190476198E-3</v>
      </c>
      <c r="AM28" s="12">
        <f t="shared" si="12"/>
        <v>1.3142144527335486</v>
      </c>
      <c r="AO28" s="11" t="s">
        <v>26</v>
      </c>
      <c r="AP28" s="6">
        <v>4000</v>
      </c>
      <c r="AQ28" s="6">
        <v>145</v>
      </c>
      <c r="AR28" s="2">
        <f t="shared" si="13"/>
        <v>5.45</v>
      </c>
      <c r="AS28" s="7">
        <v>2.1585648148148145E-2</v>
      </c>
      <c r="AT28" s="4">
        <f t="shared" si="14"/>
        <v>3.9606693849813107E-3</v>
      </c>
      <c r="AU28" s="12">
        <f t="shared" si="15"/>
        <v>1.2713600755576371</v>
      </c>
    </row>
    <row r="29" spans="1:47" x14ac:dyDescent="0.3">
      <c r="A29" s="11" t="s">
        <v>27</v>
      </c>
      <c r="B29" s="6">
        <v>2800</v>
      </c>
      <c r="C29" s="6">
        <v>70</v>
      </c>
      <c r="D29" s="2">
        <f t="shared" si="16"/>
        <v>3.5</v>
      </c>
      <c r="E29" s="7">
        <v>3.622685185185185E-2</v>
      </c>
      <c r="F29" s="4">
        <f t="shared" si="0"/>
        <v>1.03505291005291E-2</v>
      </c>
      <c r="G29" s="12">
        <f t="shared" si="1"/>
        <v>2.4214404125990052</v>
      </c>
      <c r="I29" s="11" t="s">
        <v>27</v>
      </c>
      <c r="J29" s="6">
        <v>3400</v>
      </c>
      <c r="K29" s="6">
        <v>75</v>
      </c>
      <c r="L29" s="2">
        <f t="shared" si="17"/>
        <v>4.1500000000000004</v>
      </c>
      <c r="M29" s="7">
        <v>2.6550925925925926E-2</v>
      </c>
      <c r="N29" s="4">
        <f t="shared" si="2"/>
        <v>6.3978134761267288E-3</v>
      </c>
      <c r="O29" s="12">
        <f t="shared" si="3"/>
        <v>1.5955379879138001</v>
      </c>
      <c r="Q29" s="11" t="s">
        <v>27</v>
      </c>
      <c r="R29" s="6">
        <v>3900</v>
      </c>
      <c r="S29" s="6">
        <v>160</v>
      </c>
      <c r="T29" s="2">
        <f t="shared" si="4"/>
        <v>5.5</v>
      </c>
      <c r="U29" s="7">
        <v>3.7557870370370373E-2</v>
      </c>
      <c r="V29" s="4">
        <f t="shared" si="5"/>
        <v>6.828703703703704E-3</v>
      </c>
      <c r="W29" s="12">
        <f t="shared" si="6"/>
        <v>2.1224818012527509</v>
      </c>
      <c r="Y29" s="11" t="s">
        <v>27</v>
      </c>
      <c r="Z29" s="6">
        <v>3100</v>
      </c>
      <c r="AA29" s="6">
        <v>70</v>
      </c>
      <c r="AB29" s="2">
        <f t="shared" si="7"/>
        <v>3.8</v>
      </c>
      <c r="AC29" s="7">
        <v>2.6388888888888889E-2</v>
      </c>
      <c r="AD29" s="4">
        <f t="shared" si="8"/>
        <v>6.9444444444444449E-3</v>
      </c>
      <c r="AE29" s="12">
        <f t="shared" si="9"/>
        <v>2.0626895854398382</v>
      </c>
      <c r="AG29" s="11" t="s">
        <v>27</v>
      </c>
      <c r="AH29" s="6">
        <v>4600</v>
      </c>
      <c r="AI29" s="6">
        <v>105</v>
      </c>
      <c r="AJ29" s="2">
        <f t="shared" si="10"/>
        <v>5.65</v>
      </c>
      <c r="AK29" s="7">
        <v>3.7824074074074072E-2</v>
      </c>
      <c r="AL29" s="4">
        <f t="shared" si="11"/>
        <v>6.6945263847918712E-3</v>
      </c>
      <c r="AM29" s="12">
        <f t="shared" si="12"/>
        <v>1.9047310300112428</v>
      </c>
      <c r="AO29" s="11" t="s">
        <v>27</v>
      </c>
      <c r="AP29" s="6">
        <v>2000</v>
      </c>
      <c r="AQ29" s="6">
        <v>80</v>
      </c>
      <c r="AR29" s="2">
        <f t="shared" si="13"/>
        <v>2.8</v>
      </c>
      <c r="AS29" s="7">
        <v>2.4143518518518519E-2</v>
      </c>
      <c r="AT29" s="4">
        <f t="shared" si="14"/>
        <v>8.6226851851851864E-3</v>
      </c>
      <c r="AU29" s="12">
        <f t="shared" si="15"/>
        <v>2.7678497301784977</v>
      </c>
    </row>
    <row r="30" spans="1:47" x14ac:dyDescent="0.3">
      <c r="A30" s="11" t="s">
        <v>28</v>
      </c>
      <c r="B30" s="6">
        <v>3600</v>
      </c>
      <c r="C30" s="6">
        <v>120</v>
      </c>
      <c r="D30" s="2">
        <f t="shared" si="16"/>
        <v>4.8</v>
      </c>
      <c r="E30" s="7">
        <v>3.2523148148148148E-2</v>
      </c>
      <c r="F30" s="4">
        <f t="shared" si="0"/>
        <v>6.7756558641975315E-3</v>
      </c>
      <c r="G30" s="12">
        <f t="shared" si="1"/>
        <v>1.5851215693497884</v>
      </c>
      <c r="I30" s="11" t="s">
        <v>28</v>
      </c>
      <c r="J30" s="6">
        <v>4100</v>
      </c>
      <c r="K30" s="6">
        <v>145</v>
      </c>
      <c r="L30" s="2">
        <f t="shared" si="17"/>
        <v>5.55</v>
      </c>
      <c r="M30" s="7">
        <v>2.9976851851851852E-2</v>
      </c>
      <c r="N30" s="4">
        <f t="shared" si="2"/>
        <v>5.4012345679012351E-3</v>
      </c>
      <c r="O30" s="12">
        <f t="shared" si="3"/>
        <v>1.3470031545741326</v>
      </c>
      <c r="Q30" s="11" t="s">
        <v>28</v>
      </c>
      <c r="R30" s="6">
        <v>5500</v>
      </c>
      <c r="S30" s="6">
        <v>200</v>
      </c>
      <c r="T30" s="2">
        <f t="shared" si="4"/>
        <v>7.5</v>
      </c>
      <c r="U30" s="7">
        <v>3.2523148148148148E-2</v>
      </c>
      <c r="V30" s="4">
        <f t="shared" si="5"/>
        <v>4.3364197530864198E-3</v>
      </c>
      <c r="W30" s="12">
        <f t="shared" si="6"/>
        <v>1.3478359009085266</v>
      </c>
      <c r="Y30" s="11" t="s">
        <v>28</v>
      </c>
      <c r="Z30" s="6">
        <v>4000</v>
      </c>
      <c r="AA30" s="6">
        <v>135</v>
      </c>
      <c r="AB30" s="2">
        <f t="shared" si="7"/>
        <v>5.35</v>
      </c>
      <c r="AC30" s="7">
        <v>2.6226851851851852E-2</v>
      </c>
      <c r="AD30" s="4">
        <f t="shared" si="8"/>
        <v>4.9022152994115612E-3</v>
      </c>
      <c r="AE30" s="12">
        <f t="shared" si="9"/>
        <v>1.4560917758899294</v>
      </c>
      <c r="AG30" s="11" t="s">
        <v>28</v>
      </c>
      <c r="AH30" s="6">
        <v>5600</v>
      </c>
      <c r="AI30" s="6">
        <v>120</v>
      </c>
      <c r="AJ30" s="2">
        <f t="shared" si="10"/>
        <v>6.8</v>
      </c>
      <c r="AK30" s="7">
        <v>3.1770833333333331E-2</v>
      </c>
      <c r="AL30" s="4">
        <f t="shared" si="11"/>
        <v>4.6721813725490195E-3</v>
      </c>
      <c r="AM30" s="12">
        <f t="shared" si="12"/>
        <v>1.3293321030672596</v>
      </c>
      <c r="AO30" s="11" t="s">
        <v>28</v>
      </c>
      <c r="AP30" s="6">
        <v>2000</v>
      </c>
      <c r="AQ30" s="6">
        <v>90</v>
      </c>
      <c r="AR30" s="2">
        <f t="shared" si="13"/>
        <v>2.9</v>
      </c>
      <c r="AS30" s="7">
        <v>1.7881944444444443E-2</v>
      </c>
      <c r="AT30" s="4">
        <f t="shared" si="14"/>
        <v>6.1661877394636015E-3</v>
      </c>
      <c r="AU30" s="12">
        <f t="shared" si="15"/>
        <v>1.9793232275518529</v>
      </c>
    </row>
    <row r="31" spans="1:47" x14ac:dyDescent="0.3">
      <c r="A31" s="11" t="s">
        <v>29</v>
      </c>
      <c r="B31" s="6">
        <v>3600</v>
      </c>
      <c r="C31" s="6">
        <v>120</v>
      </c>
      <c r="D31" s="2">
        <f t="shared" si="16"/>
        <v>4.8</v>
      </c>
      <c r="E31" s="7">
        <v>4.4837962962962961E-2</v>
      </c>
      <c r="F31" s="4">
        <f t="shared" si="0"/>
        <v>9.3412422839506178E-3</v>
      </c>
      <c r="G31" s="12">
        <f t="shared" si="1"/>
        <v>2.1853241849327687</v>
      </c>
      <c r="I31" s="11" t="s">
        <v>29</v>
      </c>
      <c r="J31" s="6">
        <v>3400</v>
      </c>
      <c r="K31" s="6">
        <v>75</v>
      </c>
      <c r="L31" s="2">
        <f t="shared" si="17"/>
        <v>4.1500000000000004</v>
      </c>
      <c r="M31" s="7">
        <v>2.6099537037037036E-2</v>
      </c>
      <c r="N31" s="4">
        <f t="shared" si="2"/>
        <v>6.2890450691655501E-3</v>
      </c>
      <c r="O31" s="12">
        <f t="shared" si="3"/>
        <v>1.5684124510660937</v>
      </c>
      <c r="Q31" s="11" t="s">
        <v>29</v>
      </c>
      <c r="R31" s="6">
        <v>3900</v>
      </c>
      <c r="S31" s="6">
        <v>160</v>
      </c>
      <c r="T31" s="2">
        <f t="shared" si="4"/>
        <v>5.5</v>
      </c>
      <c r="U31" s="7">
        <v>3.6458333333333336E-2</v>
      </c>
      <c r="V31" s="4">
        <f t="shared" si="5"/>
        <v>6.628787878787879E-3</v>
      </c>
      <c r="W31" s="12">
        <f t="shared" si="6"/>
        <v>2.0603444295673854</v>
      </c>
      <c r="Y31" s="11" t="s">
        <v>29</v>
      </c>
      <c r="Z31" s="6">
        <v>3100</v>
      </c>
      <c r="AA31" s="6">
        <v>70</v>
      </c>
      <c r="AB31" s="2">
        <f t="shared" si="7"/>
        <v>3.8</v>
      </c>
      <c r="AC31" s="7">
        <v>2.7824074074074074E-2</v>
      </c>
      <c r="AD31" s="4">
        <f t="shared" si="8"/>
        <v>7.3221247563352828E-3</v>
      </c>
      <c r="AE31" s="12">
        <f t="shared" si="9"/>
        <v>2.1748709488584961</v>
      </c>
      <c r="AG31" s="11" t="s">
        <v>29</v>
      </c>
      <c r="AH31" s="6">
        <v>4600</v>
      </c>
      <c r="AI31" s="6">
        <v>105</v>
      </c>
      <c r="AJ31" s="2">
        <f t="shared" si="10"/>
        <v>5.65</v>
      </c>
      <c r="AK31" s="7">
        <v>4.6655092592592595E-2</v>
      </c>
      <c r="AL31" s="4">
        <f t="shared" si="11"/>
        <v>8.2575385119632912E-3</v>
      </c>
      <c r="AM31" s="12">
        <f t="shared" si="12"/>
        <v>2.3494402637623382</v>
      </c>
      <c r="AO31" s="11" t="s">
        <v>29</v>
      </c>
      <c r="AP31" s="6">
        <v>2000</v>
      </c>
      <c r="AQ31" s="6">
        <v>80</v>
      </c>
      <c r="AR31" s="2">
        <f t="shared" si="13"/>
        <v>2.8</v>
      </c>
      <c r="AS31" s="7">
        <v>2.9282407407407406E-2</v>
      </c>
      <c r="AT31" s="4">
        <f t="shared" si="14"/>
        <v>1.0458002645502645E-2</v>
      </c>
      <c r="AU31" s="12">
        <f t="shared" si="15"/>
        <v>3.3569797782126547</v>
      </c>
    </row>
    <row r="32" spans="1:47" x14ac:dyDescent="0.3">
      <c r="A32" s="11" t="s">
        <v>30</v>
      </c>
      <c r="B32" s="6">
        <v>2800</v>
      </c>
      <c r="C32" s="6">
        <v>70</v>
      </c>
      <c r="D32" s="2">
        <f t="shared" si="16"/>
        <v>3.5</v>
      </c>
      <c r="E32" s="7">
        <v>3.8680555555555558E-2</v>
      </c>
      <c r="F32" s="4">
        <f t="shared" si="0"/>
        <v>1.1051587301587302E-2</v>
      </c>
      <c r="G32" s="12">
        <f t="shared" si="1"/>
        <v>2.5854485172223249</v>
      </c>
      <c r="I32" s="11" t="s">
        <v>30</v>
      </c>
      <c r="J32" s="6">
        <v>4100</v>
      </c>
      <c r="K32" s="6">
        <v>145</v>
      </c>
      <c r="L32" s="2">
        <f t="shared" si="17"/>
        <v>5.55</v>
      </c>
      <c r="M32" s="7">
        <v>2.8923611111111108E-2</v>
      </c>
      <c r="N32" s="4">
        <f t="shared" si="2"/>
        <v>5.2114614614614608E-3</v>
      </c>
      <c r="O32" s="12">
        <f t="shared" si="3"/>
        <v>1.2996760167107169</v>
      </c>
      <c r="Q32" s="11" t="s">
        <v>30</v>
      </c>
      <c r="R32" s="6">
        <v>5500</v>
      </c>
      <c r="S32" s="6">
        <v>200</v>
      </c>
      <c r="T32" s="2">
        <f t="shared" si="4"/>
        <v>7.5</v>
      </c>
      <c r="U32" s="7">
        <v>3.0462962962962966E-2</v>
      </c>
      <c r="V32" s="4">
        <f t="shared" si="5"/>
        <v>4.0617283950617287E-3</v>
      </c>
      <c r="W32" s="12">
        <f t="shared" si="6"/>
        <v>1.2624569719541787</v>
      </c>
      <c r="Y32" s="11" t="s">
        <v>30</v>
      </c>
      <c r="Z32" s="6">
        <v>4000</v>
      </c>
      <c r="AA32" s="6">
        <v>135</v>
      </c>
      <c r="AB32" s="2">
        <f t="shared" si="7"/>
        <v>5.35</v>
      </c>
      <c r="AC32" s="7">
        <v>2.5763888888888892E-2</v>
      </c>
      <c r="AD32" s="4">
        <f t="shared" si="8"/>
        <v>4.815680166147457E-3</v>
      </c>
      <c r="AE32" s="12">
        <f t="shared" si="9"/>
        <v>1.4303884788751031</v>
      </c>
      <c r="AG32" s="11" t="s">
        <v>30</v>
      </c>
      <c r="AH32" s="6">
        <v>5600</v>
      </c>
      <c r="AI32" s="6">
        <v>120</v>
      </c>
      <c r="AJ32" s="2">
        <f t="shared" si="10"/>
        <v>6.8</v>
      </c>
      <c r="AK32" s="7">
        <v>3.2951388888888891E-2</v>
      </c>
      <c r="AL32" s="4">
        <f t="shared" si="11"/>
        <v>4.8457924836601309E-3</v>
      </c>
      <c r="AM32" s="12">
        <f t="shared" si="12"/>
        <v>1.3787280500664802</v>
      </c>
      <c r="AO32" s="11" t="s">
        <v>30</v>
      </c>
      <c r="AP32" s="6">
        <v>2000</v>
      </c>
      <c r="AQ32" s="6">
        <v>90</v>
      </c>
      <c r="AR32" s="2">
        <f t="shared" si="13"/>
        <v>2.9</v>
      </c>
      <c r="AS32" s="7">
        <v>1.7789351851851851E-2</v>
      </c>
      <c r="AT32" s="4">
        <f t="shared" si="14"/>
        <v>6.1342592592592594E-3</v>
      </c>
      <c r="AU32" s="12">
        <f t="shared" si="15"/>
        <v>1.9690743046907431</v>
      </c>
    </row>
    <row r="33" spans="1:47" x14ac:dyDescent="0.3">
      <c r="A33" s="11" t="s">
        <v>31</v>
      </c>
      <c r="B33" s="6">
        <v>2800</v>
      </c>
      <c r="C33" s="6">
        <v>70</v>
      </c>
      <c r="D33" s="2">
        <f t="shared" si="16"/>
        <v>3.5</v>
      </c>
      <c r="E33" s="7">
        <v>4.6412037037037036E-2</v>
      </c>
      <c r="F33" s="4">
        <f t="shared" si="0"/>
        <v>1.3260582010582011E-2</v>
      </c>
      <c r="G33" s="12">
        <f t="shared" si="1"/>
        <v>3.1022287714127836</v>
      </c>
      <c r="I33" s="11" t="s">
        <v>31</v>
      </c>
      <c r="J33" s="6">
        <v>3400</v>
      </c>
      <c r="K33" s="6">
        <v>75</v>
      </c>
      <c r="L33" s="2">
        <f t="shared" si="17"/>
        <v>4.1500000000000004</v>
      </c>
      <c r="M33" s="7">
        <v>4.6412037037037036E-2</v>
      </c>
      <c r="N33" s="4">
        <f t="shared" si="2"/>
        <v>1.1183623382418562E-2</v>
      </c>
      <c r="O33" s="12">
        <f t="shared" si="3"/>
        <v>2.7890616092128764</v>
      </c>
      <c r="Q33" s="11" t="s">
        <v>31</v>
      </c>
      <c r="R33" s="6">
        <v>3900</v>
      </c>
      <c r="S33" s="6">
        <v>160</v>
      </c>
      <c r="T33" s="2">
        <f t="shared" si="4"/>
        <v>5.5</v>
      </c>
      <c r="U33" s="7">
        <v>4.6412037037037036E-2</v>
      </c>
      <c r="V33" s="4">
        <f t="shared" si="5"/>
        <v>8.438552188552188E-3</v>
      </c>
      <c r="W33" s="12">
        <f t="shared" si="6"/>
        <v>2.6228511627191158</v>
      </c>
      <c r="Y33" s="11" t="s">
        <v>31</v>
      </c>
      <c r="Z33" s="6">
        <v>3100</v>
      </c>
      <c r="AA33" s="6">
        <v>70</v>
      </c>
      <c r="AB33" s="2">
        <f t="shared" si="7"/>
        <v>3.8</v>
      </c>
      <c r="AC33" s="7">
        <v>4.6412037037037036E-2</v>
      </c>
      <c r="AD33" s="4">
        <f t="shared" si="8"/>
        <v>1.221369395711501E-2</v>
      </c>
      <c r="AE33" s="12">
        <f t="shared" si="9"/>
        <v>3.6278005428130489</v>
      </c>
      <c r="AG33" s="11" t="s">
        <v>31</v>
      </c>
      <c r="AH33" s="6">
        <v>4600</v>
      </c>
      <c r="AI33" s="6">
        <v>105</v>
      </c>
      <c r="AJ33" s="2">
        <f t="shared" si="10"/>
        <v>5.65</v>
      </c>
      <c r="AK33" s="7">
        <v>6.7164351851851864E-2</v>
      </c>
      <c r="AL33" s="4">
        <f t="shared" si="11"/>
        <v>1.1887495902982629E-2</v>
      </c>
      <c r="AM33" s="12">
        <f t="shared" si="12"/>
        <v>3.3822381172445666</v>
      </c>
      <c r="AO33" s="11" t="s">
        <v>31</v>
      </c>
      <c r="AP33" s="6">
        <v>2000</v>
      </c>
      <c r="AQ33" s="6">
        <v>80</v>
      </c>
      <c r="AR33" s="2">
        <f t="shared" si="13"/>
        <v>2.8</v>
      </c>
      <c r="AS33" s="7">
        <v>3.155092592592592E-2</v>
      </c>
      <c r="AT33" s="4">
        <f t="shared" si="14"/>
        <v>1.126818783068783E-2</v>
      </c>
      <c r="AU33" s="12">
        <f t="shared" si="15"/>
        <v>3.6170461958133187</v>
      </c>
    </row>
    <row r="34" spans="1:47" x14ac:dyDescent="0.3">
      <c r="A34" s="11" t="s">
        <v>32</v>
      </c>
      <c r="B34" s="6">
        <v>2800</v>
      </c>
      <c r="C34" s="6">
        <v>70</v>
      </c>
      <c r="D34" s="2">
        <f t="shared" si="16"/>
        <v>3.5</v>
      </c>
      <c r="E34" s="7">
        <v>3.0671296296296294E-2</v>
      </c>
      <c r="F34" s="4">
        <f t="shared" si="0"/>
        <v>8.7632275132275127E-3</v>
      </c>
      <c r="G34" s="12">
        <f t="shared" si="1"/>
        <v>2.0501013077914902</v>
      </c>
      <c r="I34" s="11" t="s">
        <v>32</v>
      </c>
      <c r="J34" s="6">
        <v>3400</v>
      </c>
      <c r="K34" s="6">
        <v>75</v>
      </c>
      <c r="L34" s="2">
        <f t="shared" si="17"/>
        <v>4.1500000000000004</v>
      </c>
      <c r="M34" s="7">
        <v>2.1689814814814815E-2</v>
      </c>
      <c r="N34" s="4">
        <f t="shared" si="2"/>
        <v>5.2264614011601962E-3</v>
      </c>
      <c r="O34" s="12">
        <f t="shared" si="3"/>
        <v>1.3034168218615787</v>
      </c>
      <c r="Q34" s="11" t="s">
        <v>32</v>
      </c>
      <c r="R34" s="6">
        <v>3900</v>
      </c>
      <c r="S34" s="6">
        <v>160</v>
      </c>
      <c r="T34" s="2">
        <f t="shared" si="4"/>
        <v>5.5</v>
      </c>
      <c r="U34" s="7">
        <v>2.6620370370370374E-2</v>
      </c>
      <c r="V34" s="4">
        <f t="shared" si="5"/>
        <v>4.8400673400673406E-3</v>
      </c>
      <c r="W34" s="12">
        <f t="shared" si="6"/>
        <v>1.5043784723825353</v>
      </c>
      <c r="Y34" s="11" t="s">
        <v>32</v>
      </c>
      <c r="Z34" s="6">
        <v>3100</v>
      </c>
      <c r="AA34" s="6">
        <v>70</v>
      </c>
      <c r="AB34" s="2">
        <f t="shared" si="7"/>
        <v>3.8</v>
      </c>
      <c r="AC34" s="7">
        <v>2.1250000000000002E-2</v>
      </c>
      <c r="AD34" s="4">
        <f t="shared" si="8"/>
        <v>5.5921052631578956E-3</v>
      </c>
      <c r="AE34" s="12">
        <f t="shared" si="9"/>
        <v>1.6610079293278699</v>
      </c>
      <c r="AG34" s="11" t="s">
        <v>32</v>
      </c>
      <c r="AH34" s="6">
        <v>4600</v>
      </c>
      <c r="AI34" s="6">
        <v>105</v>
      </c>
      <c r="AJ34" s="2">
        <f t="shared" si="10"/>
        <v>5.65</v>
      </c>
      <c r="AK34" s="7">
        <v>3.4803240740740739E-2</v>
      </c>
      <c r="AL34" s="4">
        <f t="shared" si="11"/>
        <v>6.1598656178302189E-3</v>
      </c>
      <c r="AM34" s="12">
        <f t="shared" si="12"/>
        <v>1.7526089985446165</v>
      </c>
      <c r="AO34" s="11" t="s">
        <v>32</v>
      </c>
      <c r="AP34" s="6">
        <v>2000</v>
      </c>
      <c r="AQ34" s="6">
        <v>80</v>
      </c>
      <c r="AR34" s="2">
        <f t="shared" si="13"/>
        <v>2.8</v>
      </c>
      <c r="AS34" s="7">
        <v>2.0844907407407406E-2</v>
      </c>
      <c r="AT34" s="4">
        <f t="shared" si="14"/>
        <v>7.4446097883597885E-3</v>
      </c>
      <c r="AU34" s="12">
        <f t="shared" si="15"/>
        <v>2.3896919290754908</v>
      </c>
    </row>
    <row r="35" spans="1:47" x14ac:dyDescent="0.3">
      <c r="A35" s="11" t="s">
        <v>47</v>
      </c>
      <c r="B35" s="6">
        <v>2800</v>
      </c>
      <c r="C35" s="6">
        <v>70</v>
      </c>
      <c r="D35" s="2">
        <f>(B35+10*C35)/1000</f>
        <v>3.5</v>
      </c>
      <c r="E35" s="7">
        <v>7.9363425925925921E-2</v>
      </c>
      <c r="F35" s="4">
        <f t="shared" si="0"/>
        <v>2.267526455026455E-2</v>
      </c>
      <c r="G35" s="12">
        <f t="shared" si="1"/>
        <v>5.3047338368023587</v>
      </c>
      <c r="I35" s="11" t="s">
        <v>47</v>
      </c>
      <c r="J35" s="6"/>
      <c r="K35" s="6"/>
      <c r="L35" s="2"/>
      <c r="M35" s="7"/>
      <c r="N35" s="4" t="str">
        <f t="shared" si="2"/>
        <v/>
      </c>
      <c r="O35" s="12" t="str">
        <f t="shared" si="3"/>
        <v/>
      </c>
      <c r="Q35" s="11" t="s">
        <v>47</v>
      </c>
      <c r="R35" s="6">
        <v>3900</v>
      </c>
      <c r="S35" s="6">
        <v>160</v>
      </c>
      <c r="T35" s="2">
        <f t="shared" si="4"/>
        <v>5.5</v>
      </c>
      <c r="U35" s="7">
        <v>7.9363425925925921E-2</v>
      </c>
      <c r="V35" s="4">
        <f t="shared" si="5"/>
        <v>1.4429713804713805E-2</v>
      </c>
      <c r="W35" s="12">
        <f t="shared" si="6"/>
        <v>4.485010080490019</v>
      </c>
      <c r="Y35" s="11" t="s">
        <v>47</v>
      </c>
      <c r="Z35" s="6">
        <v>3100</v>
      </c>
      <c r="AA35" s="6">
        <v>70</v>
      </c>
      <c r="AB35" s="2">
        <f>(Z35+10*AA35)/1000</f>
        <v>3.8</v>
      </c>
      <c r="AC35" s="7">
        <v>7.9363425925925921E-2</v>
      </c>
      <c r="AD35" s="4">
        <f t="shared" si="8"/>
        <v>2.0885112085769979E-2</v>
      </c>
      <c r="AE35" s="12">
        <f t="shared" si="9"/>
        <v>6.2034484593688459</v>
      </c>
      <c r="AG35" s="11" t="s">
        <v>47</v>
      </c>
      <c r="AH35" s="6">
        <v>4600</v>
      </c>
      <c r="AI35" s="6">
        <v>105</v>
      </c>
      <c r="AJ35" s="2">
        <f t="shared" si="10"/>
        <v>5.65</v>
      </c>
      <c r="AK35" s="7">
        <v>9.0520833333333328E-2</v>
      </c>
      <c r="AL35" s="4">
        <f t="shared" si="11"/>
        <v>1.6021386430678464E-2</v>
      </c>
      <c r="AM35" s="12">
        <f t="shared" si="12"/>
        <v>4.5584153567068322</v>
      </c>
      <c r="AO35" s="11" t="s">
        <v>47</v>
      </c>
      <c r="AP35" s="6"/>
      <c r="AQ35" s="6"/>
      <c r="AR35" s="2">
        <f t="shared" si="13"/>
        <v>0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2800</v>
      </c>
      <c r="C36" s="6">
        <v>70</v>
      </c>
      <c r="D36" s="2">
        <f>(B36+10*C36)/1000</f>
        <v>3.5</v>
      </c>
      <c r="E36" s="8">
        <v>4.221064814814815E-2</v>
      </c>
      <c r="F36" s="4">
        <f t="shared" si="0"/>
        <v>1.2060185185185186E-2</v>
      </c>
      <c r="G36" s="12">
        <f t="shared" si="1"/>
        <v>2.8214035734021001</v>
      </c>
      <c r="I36" s="11" t="s">
        <v>46</v>
      </c>
      <c r="J36" s="6">
        <v>3400</v>
      </c>
      <c r="K36" s="6">
        <v>75</v>
      </c>
      <c r="L36" s="2">
        <f t="shared" si="17"/>
        <v>4.1500000000000004</v>
      </c>
      <c r="M36" s="8">
        <v>3.1134259259259261E-2</v>
      </c>
      <c r="N36" s="4">
        <f t="shared" si="2"/>
        <v>7.5022311468094594E-3</v>
      </c>
      <c r="O36" s="12">
        <f t="shared" si="3"/>
        <v>1.8709665159058946</v>
      </c>
      <c r="Q36" s="11" t="s">
        <v>46</v>
      </c>
      <c r="R36" s="6">
        <v>3900</v>
      </c>
      <c r="S36" s="6">
        <v>160</v>
      </c>
      <c r="T36" s="2">
        <f t="shared" si="4"/>
        <v>5.5</v>
      </c>
      <c r="U36" s="8">
        <v>4.3182870370370365E-2</v>
      </c>
      <c r="V36" s="4">
        <f t="shared" si="5"/>
        <v>7.8514309764309755E-3</v>
      </c>
      <c r="W36" s="12">
        <f t="shared" si="6"/>
        <v>2.4403635132431472</v>
      </c>
      <c r="Y36" s="11" t="s">
        <v>46</v>
      </c>
      <c r="Z36" s="6">
        <v>3100</v>
      </c>
      <c r="AA36" s="6">
        <v>70</v>
      </c>
      <c r="AB36" s="2">
        <f>(Z36+10*AA36)/1000</f>
        <v>3.8</v>
      </c>
      <c r="AC36" s="8">
        <v>3.1284722222222221E-2</v>
      </c>
      <c r="AD36" s="4">
        <f t="shared" si="8"/>
        <v>8.2328216374269007E-3</v>
      </c>
      <c r="AE36" s="12">
        <f t="shared" si="9"/>
        <v>2.445372784843808</v>
      </c>
      <c r="AG36" s="11" t="s">
        <v>46</v>
      </c>
      <c r="AH36" s="6">
        <v>4600</v>
      </c>
      <c r="AI36" s="6">
        <v>105</v>
      </c>
      <c r="AJ36" s="2">
        <f t="shared" si="10"/>
        <v>5.65</v>
      </c>
      <c r="AK36" s="8">
        <v>5.5555555555555552E-2</v>
      </c>
      <c r="AL36" s="4">
        <f t="shared" si="11"/>
        <v>9.8328416912487702E-3</v>
      </c>
      <c r="AM36" s="12">
        <f t="shared" si="12"/>
        <v>2.7976465557080679</v>
      </c>
      <c r="AO36" s="11" t="s">
        <v>46</v>
      </c>
      <c r="AP36" s="6"/>
      <c r="AQ36" s="6"/>
      <c r="AR36" s="2">
        <f t="shared" si="13"/>
        <v>0</v>
      </c>
      <c r="AS36" s="8"/>
      <c r="AT36" s="4" t="str">
        <f t="shared" si="14"/>
        <v/>
      </c>
      <c r="AU36" s="12" t="str">
        <f t="shared" si="15"/>
        <v/>
      </c>
    </row>
    <row r="37" spans="1:47" ht="15" thickBot="1" x14ac:dyDescent="0.35">
      <c r="A37" s="22" t="s">
        <v>53</v>
      </c>
      <c r="B37" s="6">
        <v>2800</v>
      </c>
      <c r="C37" s="6">
        <v>70</v>
      </c>
      <c r="D37" s="2">
        <f>(B37+10*C37)/1000</f>
        <v>3.5</v>
      </c>
      <c r="E37" s="8">
        <v>6.5092592592592591E-2</v>
      </c>
      <c r="F37" s="4">
        <f t="shared" si="0"/>
        <v>1.8597883597883596E-2</v>
      </c>
      <c r="G37" s="12">
        <f t="shared" si="1"/>
        <v>4.3508565113280531</v>
      </c>
      <c r="I37" s="22" t="s">
        <v>53</v>
      </c>
      <c r="J37" s="23">
        <v>3400</v>
      </c>
      <c r="K37" s="23">
        <v>75</v>
      </c>
      <c r="L37" s="2">
        <f t="shared" si="17"/>
        <v>4.1500000000000004</v>
      </c>
      <c r="M37" s="7">
        <v>4.9317129629629634E-2</v>
      </c>
      <c r="N37" s="4">
        <f t="shared" si="2"/>
        <v>1.1883645693886658E-2</v>
      </c>
      <c r="O37" s="12">
        <f t="shared" si="3"/>
        <v>2.963638782258371</v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30"/>
      <c r="AR37" s="31">
        <f t="shared" si="13"/>
        <v>0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14"/>
      <c r="C38" s="14"/>
      <c r="D38" s="31">
        <f>(B38+10*C38)/1000</f>
        <v>0</v>
      </c>
      <c r="E38" s="14"/>
      <c r="F38" s="33" t="str">
        <f t="shared" si="0"/>
        <v/>
      </c>
      <c r="G38" s="34" t="str">
        <f t="shared" si="1"/>
        <v/>
      </c>
      <c r="I38" s="13" t="s">
        <v>48</v>
      </c>
      <c r="J38" s="14"/>
      <c r="K38" s="14"/>
      <c r="L38" s="31">
        <f t="shared" si="17"/>
        <v>0</v>
      </c>
      <c r="M38" s="7"/>
      <c r="N38" s="33" t="str">
        <f t="shared" si="2"/>
        <v/>
      </c>
      <c r="O38" s="34" t="str">
        <f t="shared" si="3"/>
        <v/>
      </c>
      <c r="Q38" s="25" t="s">
        <v>48</v>
      </c>
      <c r="R38" s="26">
        <v>3900</v>
      </c>
      <c r="S38" s="26">
        <v>160</v>
      </c>
      <c r="T38" s="27">
        <f t="shared" si="4"/>
        <v>5.5</v>
      </c>
      <c r="U38" s="8">
        <v>4.7905092592592589E-2</v>
      </c>
      <c r="V38" s="28">
        <f t="shared" si="5"/>
        <v>8.7100168350168344E-3</v>
      </c>
      <c r="W38" s="29">
        <f t="shared" si="6"/>
        <v>2.7072271726918751</v>
      </c>
      <c r="Y38" s="13" t="s">
        <v>48</v>
      </c>
      <c r="Z38" s="14"/>
      <c r="AA38" s="14"/>
      <c r="AB38" s="31">
        <f>(Z38+10*AA38)/1000</f>
        <v>0</v>
      </c>
      <c r="AC38" s="14"/>
      <c r="AD38" s="33" t="str">
        <f t="shared" si="8"/>
        <v/>
      </c>
      <c r="AE38" s="34" t="str">
        <f t="shared" si="9"/>
        <v/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26"/>
      <c r="AQ38" s="26"/>
      <c r="AR38" s="27">
        <f t="shared" si="13"/>
        <v>0</v>
      </c>
      <c r="AS38" s="26"/>
      <c r="AT38" s="28" t="str">
        <f t="shared" si="14"/>
        <v/>
      </c>
      <c r="AU38" s="29" t="str">
        <f t="shared" si="15"/>
        <v/>
      </c>
    </row>
    <row r="40" spans="1:47" x14ac:dyDescent="0.3">
      <c r="A40" s="43"/>
      <c r="B40" s="44">
        <f t="shared" ref="B40:G40" si="18">$B$1</f>
        <v>2015</v>
      </c>
      <c r="C40" s="44">
        <f t="shared" si="18"/>
        <v>2015</v>
      </c>
      <c r="D40" s="44">
        <f t="shared" si="18"/>
        <v>2015</v>
      </c>
      <c r="E40" s="44">
        <f t="shared" si="18"/>
        <v>2015</v>
      </c>
      <c r="F40" s="44">
        <f t="shared" si="18"/>
        <v>2015</v>
      </c>
      <c r="G40" s="44">
        <f t="shared" si="18"/>
        <v>2015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0.89917572296923942</v>
      </c>
      <c r="C42" s="42">
        <f>IF(O5="","-",O5)</f>
        <v>1.2700315457413247</v>
      </c>
      <c r="D42" s="42">
        <f>IF(W5="","-",W5)</f>
        <v>1.4257170350966295</v>
      </c>
      <c r="E42" s="42">
        <f>IF(AE5="","-",AE5)</f>
        <v>1.2400693341037123</v>
      </c>
      <c r="F42" s="42">
        <f>IF(AM5="","-",AM5)</f>
        <v>1.1613087947571856</v>
      </c>
      <c r="G42" s="42">
        <f>IF(AU5="","-",AU5)</f>
        <v>1.227575411650754</v>
      </c>
    </row>
    <row r="43" spans="1:47" x14ac:dyDescent="0.3">
      <c r="A43" s="2" t="s">
        <v>7</v>
      </c>
      <c r="B43" s="42">
        <f t="shared" ref="B43:B75" si="19">IF(G6="","-",G6)</f>
        <v>1.0853287898323818</v>
      </c>
      <c r="C43" s="42">
        <f t="shared" ref="C43:C75" si="20">IF(O6="","-",O6)</f>
        <v>1.2604100946372239</v>
      </c>
      <c r="D43" s="42">
        <f t="shared" ref="D43:D75" si="21">IF(W6="","-",W6)</f>
        <v>1.1720037778549981</v>
      </c>
      <c r="E43" s="42">
        <f t="shared" ref="E43:E75" si="22">IF(AE6="","-",AE6)</f>
        <v>1.3174201935577061</v>
      </c>
      <c r="F43" s="42">
        <f t="shared" ref="F43:F75" si="23">IF(AM6="","-",AM6)</f>
        <v>1.0793182432754862</v>
      </c>
      <c r="G43" s="42">
        <f t="shared" ref="G43:G75" si="24">IF(AU6="","-",AU6)</f>
        <v>1.2229313684793137</v>
      </c>
    </row>
    <row r="44" spans="1:47" x14ac:dyDescent="0.3">
      <c r="A44" s="2" t="s">
        <v>8</v>
      </c>
      <c r="B44" s="42">
        <f t="shared" si="19"/>
        <v>1.4545323724442807</v>
      </c>
      <c r="C44" s="42">
        <f t="shared" si="20"/>
        <v>0.89761098715088106</v>
      </c>
      <c r="D44" s="42">
        <f t="shared" si="21"/>
        <v>1.654816319620789</v>
      </c>
      <c r="E44" s="42">
        <f t="shared" si="22"/>
        <v>1.3676061678463092</v>
      </c>
      <c r="F44" s="42">
        <f t="shared" si="23"/>
        <v>1.4614530816815807</v>
      </c>
      <c r="G44" s="42">
        <f t="shared" si="24"/>
        <v>1.5381070983810707</v>
      </c>
    </row>
    <row r="45" spans="1:47" x14ac:dyDescent="0.3">
      <c r="A45" s="2" t="s">
        <v>9</v>
      </c>
      <c r="B45" s="42">
        <f t="shared" si="19"/>
        <v>1.2607639528458281</v>
      </c>
      <c r="C45" s="42">
        <f t="shared" si="20"/>
        <v>0.92577133184581073</v>
      </c>
      <c r="D45" s="42">
        <f t="shared" si="21"/>
        <v>1.2743884374470966</v>
      </c>
      <c r="E45" s="42">
        <f t="shared" si="22"/>
        <v>1.283809403437816</v>
      </c>
      <c r="F45" s="42">
        <f t="shared" si="23"/>
        <v>1.1905048491964045</v>
      </c>
      <c r="G45" s="42">
        <f t="shared" si="24"/>
        <v>1.4786633457866332</v>
      </c>
    </row>
    <row r="46" spans="1:47" x14ac:dyDescent="0.3">
      <c r="A46" s="2" t="s">
        <v>10</v>
      </c>
      <c r="B46" s="42">
        <f t="shared" si="19"/>
        <v>1.1184226683858294</v>
      </c>
      <c r="C46" s="42">
        <f t="shared" si="20"/>
        <v>1.3116839036856607</v>
      </c>
      <c r="D46" s="42">
        <f t="shared" si="21"/>
        <v>1.3430393318661473</v>
      </c>
      <c r="E46" s="42">
        <f t="shared" si="22"/>
        <v>1.4673223641878848</v>
      </c>
      <c r="F46" s="42">
        <f t="shared" si="23"/>
        <v>1.4253371373108428</v>
      </c>
      <c r="G46" s="42">
        <f t="shared" si="24"/>
        <v>1.5237550964704274</v>
      </c>
    </row>
    <row r="47" spans="1:47" x14ac:dyDescent="0.3">
      <c r="A47" s="2" t="s">
        <v>11</v>
      </c>
      <c r="B47" s="42">
        <f t="shared" si="19"/>
        <v>1.0666139360514884</v>
      </c>
      <c r="C47" s="42">
        <f t="shared" si="20"/>
        <v>0.89426042762004898</v>
      </c>
      <c r="D47" s="42">
        <f t="shared" si="21"/>
        <v>1.2236390239183534</v>
      </c>
      <c r="E47" s="42">
        <f t="shared" si="22"/>
        <v>1.0641114762386248</v>
      </c>
      <c r="F47" s="42">
        <f t="shared" si="23"/>
        <v>1.1542186282151206</v>
      </c>
      <c r="G47" s="42">
        <f t="shared" si="24"/>
        <v>1.3218413405868346</v>
      </c>
    </row>
    <row r="48" spans="1:47" x14ac:dyDescent="0.3">
      <c r="A48" s="2" t="s">
        <v>12</v>
      </c>
      <c r="B48" s="42">
        <f t="shared" si="19"/>
        <v>1.3814008104623323</v>
      </c>
      <c r="C48" s="42">
        <f t="shared" si="20"/>
        <v>1.2362495618647038</v>
      </c>
      <c r="D48" s="42">
        <f t="shared" si="21"/>
        <v>1.5190134586084305</v>
      </c>
      <c r="E48" s="42">
        <f t="shared" si="22"/>
        <v>1.4572985770302596</v>
      </c>
      <c r="F48" s="42">
        <f t="shared" si="23"/>
        <v>1.191392759601797</v>
      </c>
      <c r="G48" s="42">
        <f t="shared" si="24"/>
        <v>1.5005922911034841</v>
      </c>
    </row>
    <row r="49" spans="1:7" x14ac:dyDescent="0.3">
      <c r="A49" s="2" t="s">
        <v>13</v>
      </c>
      <c r="B49" s="42">
        <f t="shared" si="19"/>
        <v>1.2588633690862463</v>
      </c>
      <c r="C49" s="42">
        <f t="shared" si="20"/>
        <v>0.92884840321837447</v>
      </c>
      <c r="D49" s="42">
        <f t="shared" si="21"/>
        <v>1.0459384135695318</v>
      </c>
      <c r="E49" s="42">
        <f t="shared" si="22"/>
        <v>0.98709205515995102</v>
      </c>
      <c r="F49" s="42">
        <f t="shared" si="23"/>
        <v>1.0270014475002784</v>
      </c>
      <c r="G49" s="42">
        <f t="shared" si="24"/>
        <v>1.0890736535377954</v>
      </c>
    </row>
    <row r="50" spans="1:7" x14ac:dyDescent="0.3">
      <c r="A50" s="2" t="s">
        <v>14</v>
      </c>
      <c r="B50" s="42">
        <f t="shared" si="19"/>
        <v>1.668846751535183</v>
      </c>
      <c r="C50" s="42">
        <f t="shared" si="20"/>
        <v>1.2462823942818353</v>
      </c>
      <c r="D50" s="42">
        <f t="shared" si="21"/>
        <v>1.3881616952802809</v>
      </c>
      <c r="E50" s="42">
        <f t="shared" si="22"/>
        <v>1.5211158358380543</v>
      </c>
      <c r="F50" s="42">
        <f t="shared" si="23"/>
        <v>1.3189227085358894</v>
      </c>
      <c r="G50" s="42">
        <f t="shared" si="24"/>
        <v>1.2307451554026896</v>
      </c>
    </row>
    <row r="51" spans="1:7" x14ac:dyDescent="0.3">
      <c r="A51" s="2" t="s">
        <v>15</v>
      </c>
      <c r="B51" s="42">
        <f t="shared" si="19"/>
        <v>1.1180014735678763</v>
      </c>
      <c r="C51" s="42">
        <f t="shared" si="20"/>
        <v>0.93769426677857204</v>
      </c>
      <c r="D51" s="42">
        <f t="shared" si="21"/>
        <v>1.0460388713227062</v>
      </c>
      <c r="E51" s="42">
        <f t="shared" si="22"/>
        <v>1.2898296354236221</v>
      </c>
      <c r="F51" s="42">
        <f t="shared" si="23"/>
        <v>1.042847766337121</v>
      </c>
      <c r="G51" s="42">
        <f t="shared" si="24"/>
        <v>1.0808474630392437</v>
      </c>
    </row>
    <row r="52" spans="1:7" x14ac:dyDescent="0.3">
      <c r="A52" s="2" t="s">
        <v>34</v>
      </c>
      <c r="B52" s="42">
        <f t="shared" si="19"/>
        <v>1.4677305725456837</v>
      </c>
      <c r="C52" s="42">
        <f t="shared" si="20"/>
        <v>1.2742685150348738</v>
      </c>
      <c r="D52" s="42">
        <f t="shared" si="21"/>
        <v>1.4807748025890097</v>
      </c>
      <c r="E52" s="42">
        <f t="shared" si="22"/>
        <v>1.3961809570345571</v>
      </c>
      <c r="F52" s="42">
        <f t="shared" si="23"/>
        <v>1.3997028895864765</v>
      </c>
      <c r="G52" s="42">
        <f t="shared" si="24"/>
        <v>1.4913183634288087</v>
      </c>
    </row>
    <row r="53" spans="1:7" x14ac:dyDescent="0.3">
      <c r="A53" s="2" t="s">
        <v>35</v>
      </c>
      <c r="B53" s="42">
        <f t="shared" si="19"/>
        <v>1.0379443728126729</v>
      </c>
      <c r="C53" s="42">
        <f t="shared" si="20"/>
        <v>0.97219418156326665</v>
      </c>
      <c r="D53" s="42">
        <f t="shared" si="21"/>
        <v>0.99589523693193871</v>
      </c>
      <c r="E53" s="42">
        <f t="shared" si="22"/>
        <v>1.1972131401622226</v>
      </c>
      <c r="F53" s="42">
        <f t="shared" si="23"/>
        <v>1.0558101730746643</v>
      </c>
      <c r="G53" s="42">
        <f t="shared" si="24"/>
        <v>1.0444982160778935</v>
      </c>
    </row>
    <row r="54" spans="1:7" x14ac:dyDescent="0.3">
      <c r="A54" s="2" t="s">
        <v>36</v>
      </c>
      <c r="B54" s="42">
        <f t="shared" si="19"/>
        <v>1.5484263731186254</v>
      </c>
      <c r="C54" s="42">
        <f t="shared" si="20"/>
        <v>1.2842191092338127</v>
      </c>
      <c r="D54" s="42">
        <f t="shared" si="21"/>
        <v>1.4023517447557814</v>
      </c>
      <c r="E54" s="42">
        <f t="shared" si="22"/>
        <v>1.1798353315036831</v>
      </c>
      <c r="F54" s="42">
        <f t="shared" si="23"/>
        <v>1.1616748727892579</v>
      </c>
      <c r="G54" s="42">
        <f t="shared" si="24"/>
        <v>1.2699347145175288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1.4591391907656412</v>
      </c>
      <c r="C56" s="42">
        <f t="shared" si="20"/>
        <v>1.3495688748685595</v>
      </c>
      <c r="D56" s="42">
        <f t="shared" si="21"/>
        <v>1.3821498179040077</v>
      </c>
      <c r="E56" s="42">
        <f t="shared" si="22"/>
        <v>1.4193833315900193</v>
      </c>
      <c r="F56" s="42">
        <f t="shared" si="23"/>
        <v>1.4424001677355245</v>
      </c>
      <c r="G56" s="42">
        <f t="shared" si="24"/>
        <v>1.4678125020590775</v>
      </c>
    </row>
    <row r="57" spans="1:7" x14ac:dyDescent="0.3">
      <c r="A57" s="2" t="s">
        <v>18</v>
      </c>
      <c r="B57" s="42">
        <f t="shared" si="19"/>
        <v>1.1273590354374341</v>
      </c>
      <c r="C57" s="42">
        <f t="shared" si="20"/>
        <v>1.1352496925626903</v>
      </c>
      <c r="D57" s="42">
        <f t="shared" si="21"/>
        <v>1.1393140875930567</v>
      </c>
      <c r="E57" s="42">
        <f t="shared" si="22"/>
        <v>1.2719919110212337</v>
      </c>
      <c r="F57" s="42">
        <f t="shared" si="23"/>
        <v>1.1589975856890291</v>
      </c>
      <c r="G57" s="42">
        <f t="shared" si="24"/>
        <v>1.1994900077091855</v>
      </c>
    </row>
    <row r="58" spans="1:7" x14ac:dyDescent="0.3">
      <c r="A58" s="2" t="s">
        <v>19</v>
      </c>
      <c r="B58" s="42">
        <f t="shared" si="19"/>
        <v>2.0165776386074787</v>
      </c>
      <c r="C58" s="42">
        <f t="shared" si="20"/>
        <v>1.5218175200194128</v>
      </c>
      <c r="D58" s="42">
        <f t="shared" si="21"/>
        <v>1.2967867018146346</v>
      </c>
      <c r="E58" s="42">
        <f t="shared" si="22"/>
        <v>1.741492180407844</v>
      </c>
      <c r="F58" s="42">
        <f t="shared" si="23"/>
        <v>1.372174590802806</v>
      </c>
      <c r="G58" s="42">
        <f t="shared" si="24"/>
        <v>1.5029175184254016</v>
      </c>
    </row>
    <row r="59" spans="1:7" x14ac:dyDescent="0.3">
      <c r="A59" s="2" t="s">
        <v>20</v>
      </c>
      <c r="B59" s="42">
        <f t="shared" si="19"/>
        <v>1.2747762018787989</v>
      </c>
      <c r="C59" s="42">
        <f t="shared" si="20"/>
        <v>1.0221688420687061</v>
      </c>
      <c r="D59" s="42">
        <f t="shared" si="21"/>
        <v>1.0072794988996105</v>
      </c>
      <c r="E59" s="42">
        <f t="shared" si="22"/>
        <v>1.2989106587557471</v>
      </c>
      <c r="F59" s="42">
        <f t="shared" si="23"/>
        <v>1.069245600360996</v>
      </c>
      <c r="G59" s="42">
        <f t="shared" si="24"/>
        <v>1.3780142646892335</v>
      </c>
    </row>
    <row r="60" spans="1:7" x14ac:dyDescent="0.3">
      <c r="A60" s="2" t="s">
        <v>21</v>
      </c>
      <c r="B60" s="42">
        <f t="shared" si="19"/>
        <v>1.8566955240375762</v>
      </c>
      <c r="C60" s="42">
        <f t="shared" si="20"/>
        <v>1.91836932783305</v>
      </c>
      <c r="D60" s="42">
        <f t="shared" si="21"/>
        <v>1.2239816359928091</v>
      </c>
      <c r="E60" s="42">
        <f t="shared" si="22"/>
        <v>1.4714856118028239</v>
      </c>
      <c r="F60" s="42">
        <f t="shared" si="23"/>
        <v>1.372174590802806</v>
      </c>
      <c r="G60" s="42">
        <f t="shared" si="24"/>
        <v>1.5692267856922677</v>
      </c>
    </row>
    <row r="61" spans="1:7" x14ac:dyDescent="0.3">
      <c r="A61" s="2" t="s">
        <v>22</v>
      </c>
      <c r="B61" s="42">
        <f t="shared" si="19"/>
        <v>1.3236931105005008</v>
      </c>
      <c r="C61" s="42">
        <f t="shared" si="20"/>
        <v>0.70677944028014927</v>
      </c>
      <c r="D61" s="42">
        <f t="shared" si="21"/>
        <v>0.8156063249136315</v>
      </c>
      <c r="E61" s="42">
        <f t="shared" si="22"/>
        <v>1.2553785419519017</v>
      </c>
      <c r="F61" s="42">
        <f t="shared" si="23"/>
        <v>1.2111825781032126</v>
      </c>
      <c r="G61" s="42">
        <f t="shared" si="24"/>
        <v>1.2047569705208521</v>
      </c>
    </row>
    <row r="62" spans="1:7" x14ac:dyDescent="0.3">
      <c r="A62" s="2" t="s">
        <v>23</v>
      </c>
      <c r="B62" s="42">
        <f t="shared" si="19"/>
        <v>1.9055304844354395</v>
      </c>
      <c r="C62" s="42">
        <f t="shared" si="20"/>
        <v>1.2305055844488022</v>
      </c>
      <c r="D62" s="42">
        <f t="shared" si="21"/>
        <v>1.4682297838722418</v>
      </c>
      <c r="E62" s="42">
        <f t="shared" si="22"/>
        <v>1.7642418249091654</v>
      </c>
      <c r="F62" s="42">
        <f t="shared" si="23"/>
        <v>1.7388371241644818</v>
      </c>
      <c r="G62" s="42">
        <f t="shared" si="24"/>
        <v>1.6105541718555414</v>
      </c>
    </row>
    <row r="63" spans="1:7" x14ac:dyDescent="0.3">
      <c r="A63" s="2" t="s">
        <v>24</v>
      </c>
      <c r="B63" s="42">
        <f t="shared" si="19"/>
        <v>1.456808635937934</v>
      </c>
      <c r="C63" s="42">
        <f t="shared" si="20"/>
        <v>1.0365591183164955</v>
      </c>
      <c r="D63" s="42">
        <f t="shared" si="21"/>
        <v>1.0629098099581311</v>
      </c>
      <c r="E63" s="42">
        <f t="shared" si="22"/>
        <v>1.2145380001939139</v>
      </c>
      <c r="F63" s="42">
        <f t="shared" si="23"/>
        <v>1.2530614458702622</v>
      </c>
      <c r="G63" s="42">
        <f t="shared" si="24"/>
        <v>1.3003320880033207</v>
      </c>
    </row>
    <row r="64" spans="1:7" x14ac:dyDescent="0.3">
      <c r="A64" s="2" t="s">
        <v>25</v>
      </c>
      <c r="B64" s="42">
        <f t="shared" si="19"/>
        <v>1.9444533984159147</v>
      </c>
      <c r="C64" s="42">
        <f t="shared" si="20"/>
        <v>1.4265751555972375</v>
      </c>
      <c r="D64" s="42">
        <f t="shared" si="21"/>
        <v>1.3828508549178939</v>
      </c>
      <c r="E64" s="42">
        <f t="shared" si="22"/>
        <v>1.7468638540428225</v>
      </c>
      <c r="F64" s="42">
        <f t="shared" si="23"/>
        <v>1.6395462812064527</v>
      </c>
      <c r="G64" s="42">
        <f t="shared" si="24"/>
        <v>2.0238740141137401</v>
      </c>
    </row>
    <row r="65" spans="1:7" x14ac:dyDescent="0.3">
      <c r="A65" s="2" t="s">
        <v>26</v>
      </c>
      <c r="B65" s="42">
        <f t="shared" si="19"/>
        <v>1.6065573770491806</v>
      </c>
      <c r="C65" s="42">
        <f t="shared" si="20"/>
        <v>1.2411671924290222</v>
      </c>
      <c r="D65" s="42">
        <f t="shared" si="21"/>
        <v>1.2492492764839134</v>
      </c>
      <c r="E65" s="42">
        <f t="shared" si="22"/>
        <v>1.4142723240315</v>
      </c>
      <c r="F65" s="42">
        <f t="shared" si="23"/>
        <v>1.3142144527335486</v>
      </c>
      <c r="G65" s="42">
        <f t="shared" si="24"/>
        <v>1.2713600755576371</v>
      </c>
    </row>
    <row r="66" spans="1:7" x14ac:dyDescent="0.3">
      <c r="A66" s="2" t="s">
        <v>27</v>
      </c>
      <c r="B66" s="42">
        <f t="shared" si="19"/>
        <v>2.4214404125990052</v>
      </c>
      <c r="C66" s="42">
        <f t="shared" si="20"/>
        <v>1.5955379879138001</v>
      </c>
      <c r="D66" s="42">
        <f t="shared" si="21"/>
        <v>2.1224818012527509</v>
      </c>
      <c r="E66" s="42">
        <f t="shared" si="22"/>
        <v>2.0626895854398382</v>
      </c>
      <c r="F66" s="42">
        <f t="shared" si="23"/>
        <v>1.9047310300112428</v>
      </c>
      <c r="G66" s="42">
        <f>IF(AU29="","-",AU29)</f>
        <v>2.7678497301784977</v>
      </c>
    </row>
    <row r="67" spans="1:7" x14ac:dyDescent="0.3">
      <c r="A67" s="2" t="s">
        <v>28</v>
      </c>
      <c r="B67" s="42">
        <f t="shared" si="19"/>
        <v>1.5851215693497884</v>
      </c>
      <c r="C67" s="42">
        <f t="shared" si="20"/>
        <v>1.3470031545741326</v>
      </c>
      <c r="D67" s="42">
        <f t="shared" si="21"/>
        <v>1.3478359009085266</v>
      </c>
      <c r="E67" s="42">
        <f t="shared" si="22"/>
        <v>1.4560917758899294</v>
      </c>
      <c r="F67" s="42">
        <f t="shared" si="23"/>
        <v>1.3293321030672596</v>
      </c>
      <c r="G67" s="42">
        <f t="shared" si="24"/>
        <v>1.9793232275518529</v>
      </c>
    </row>
    <row r="68" spans="1:7" x14ac:dyDescent="0.3">
      <c r="A68" s="2" t="s">
        <v>29</v>
      </c>
      <c r="B68" s="42">
        <f t="shared" si="19"/>
        <v>2.1853241849327687</v>
      </c>
      <c r="C68" s="42">
        <f t="shared" si="20"/>
        <v>1.5684124510660937</v>
      </c>
      <c r="D68" s="42">
        <f t="shared" si="21"/>
        <v>2.0603444295673854</v>
      </c>
      <c r="E68" s="42">
        <f t="shared" si="22"/>
        <v>2.1748709488584961</v>
      </c>
      <c r="F68" s="42">
        <f t="shared" si="23"/>
        <v>2.3494402637623382</v>
      </c>
      <c r="G68" s="42">
        <f t="shared" si="24"/>
        <v>3.3569797782126547</v>
      </c>
    </row>
    <row r="69" spans="1:7" x14ac:dyDescent="0.3">
      <c r="A69" s="2" t="s">
        <v>30</v>
      </c>
      <c r="B69" s="42">
        <f t="shared" si="19"/>
        <v>2.5854485172223249</v>
      </c>
      <c r="C69" s="42">
        <f t="shared" si="20"/>
        <v>1.2996760167107169</v>
      </c>
      <c r="D69" s="42">
        <f t="shared" si="21"/>
        <v>1.2624569719541787</v>
      </c>
      <c r="E69" s="42">
        <f t="shared" si="22"/>
        <v>1.4303884788751031</v>
      </c>
      <c r="F69" s="42">
        <f t="shared" si="23"/>
        <v>1.3787280500664802</v>
      </c>
      <c r="G69" s="42">
        <f t="shared" si="24"/>
        <v>1.9690743046907431</v>
      </c>
    </row>
    <row r="70" spans="1:7" x14ac:dyDescent="0.3">
      <c r="A70" s="2" t="s">
        <v>31</v>
      </c>
      <c r="B70" s="42">
        <f t="shared" si="19"/>
        <v>3.1022287714127836</v>
      </c>
      <c r="C70" s="42">
        <f t="shared" si="20"/>
        <v>2.7890616092128764</v>
      </c>
      <c r="D70" s="42">
        <f t="shared" si="21"/>
        <v>2.6228511627191158</v>
      </c>
      <c r="E70" s="42">
        <f t="shared" si="22"/>
        <v>3.6278005428130489</v>
      </c>
      <c r="F70" s="42">
        <f t="shared" si="23"/>
        <v>3.3822381172445666</v>
      </c>
      <c r="G70" s="42">
        <f t="shared" si="24"/>
        <v>3.6170461958133187</v>
      </c>
    </row>
    <row r="71" spans="1:7" x14ac:dyDescent="0.3">
      <c r="A71" s="2" t="s">
        <v>32</v>
      </c>
      <c r="B71" s="42">
        <f t="shared" si="19"/>
        <v>2.0501013077914902</v>
      </c>
      <c r="C71" s="42">
        <f t="shared" si="20"/>
        <v>1.3034168218615787</v>
      </c>
      <c r="D71" s="42">
        <f t="shared" si="21"/>
        <v>1.5043784723825353</v>
      </c>
      <c r="E71" s="42">
        <f t="shared" si="22"/>
        <v>1.6610079293278699</v>
      </c>
      <c r="F71" s="42">
        <f t="shared" si="23"/>
        <v>1.7526089985446165</v>
      </c>
      <c r="G71" s="42">
        <f t="shared" si="24"/>
        <v>2.3896919290754908</v>
      </c>
    </row>
    <row r="72" spans="1:7" x14ac:dyDescent="0.3">
      <c r="A72" s="2" t="s">
        <v>47</v>
      </c>
      <c r="B72" s="42">
        <f t="shared" si="19"/>
        <v>5.3047338368023587</v>
      </c>
      <c r="C72" s="42" t="str">
        <f t="shared" si="20"/>
        <v>-</v>
      </c>
      <c r="D72" s="42">
        <f t="shared" si="21"/>
        <v>4.485010080490019</v>
      </c>
      <c r="E72" s="42">
        <f t="shared" si="22"/>
        <v>6.2034484593688459</v>
      </c>
      <c r="F72" s="42">
        <f t="shared" si="23"/>
        <v>4.5584153567068322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2.8214035734021001</v>
      </c>
      <c r="C73" s="42">
        <f t="shared" si="20"/>
        <v>1.8709665159058946</v>
      </c>
      <c r="D73" s="42">
        <f t="shared" si="21"/>
        <v>2.4403635132431472</v>
      </c>
      <c r="E73" s="42">
        <f t="shared" si="22"/>
        <v>2.445372784843808</v>
      </c>
      <c r="F73" s="42">
        <f t="shared" si="23"/>
        <v>2.7976465557080679</v>
      </c>
      <c r="G73" s="42" t="str">
        <f t="shared" si="24"/>
        <v>-</v>
      </c>
    </row>
    <row r="74" spans="1:7" x14ac:dyDescent="0.3">
      <c r="A74" s="2" t="s">
        <v>53</v>
      </c>
      <c r="B74" s="42">
        <f t="shared" si="19"/>
        <v>4.3508565113280531</v>
      </c>
      <c r="C74" s="42">
        <f t="shared" si="20"/>
        <v>2.963638782258371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 t="str">
        <f t="shared" si="19"/>
        <v>-</v>
      </c>
      <c r="C75" s="42" t="str">
        <f t="shared" si="20"/>
        <v>-</v>
      </c>
      <c r="D75" s="42">
        <f t="shared" si="21"/>
        <v>2.7072271726918751</v>
      </c>
      <c r="E75" s="42" t="str">
        <f t="shared" si="22"/>
        <v>-</v>
      </c>
      <c r="F75" s="42" t="str">
        <f t="shared" si="23"/>
        <v>-</v>
      </c>
      <c r="G75" s="42" t="str">
        <f t="shared" si="24"/>
        <v>-</v>
      </c>
    </row>
  </sheetData>
  <mergeCells count="6">
    <mergeCell ref="AG3:AM3"/>
    <mergeCell ref="AO3:AU3"/>
    <mergeCell ref="A3:G3"/>
    <mergeCell ref="I3:O3"/>
    <mergeCell ref="Q3:W3"/>
    <mergeCell ref="Y3:AE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5"/>
  <sheetViews>
    <sheetView workbookViewId="0">
      <selection activeCell="AO3" sqref="AO3:AU3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2016</v>
      </c>
    </row>
    <row r="2" spans="1:47" ht="15" thickBot="1" x14ac:dyDescent="0.35"/>
    <row r="3" spans="1:47" x14ac:dyDescent="0.3">
      <c r="A3" s="135" t="s">
        <v>98</v>
      </c>
      <c r="B3" s="136"/>
      <c r="C3" s="136"/>
      <c r="D3" s="136"/>
      <c r="E3" s="136"/>
      <c r="F3" s="136"/>
      <c r="G3" s="137"/>
      <c r="I3" s="135" t="s">
        <v>104</v>
      </c>
      <c r="J3" s="136"/>
      <c r="K3" s="136"/>
      <c r="L3" s="136"/>
      <c r="M3" s="136"/>
      <c r="N3" s="136"/>
      <c r="O3" s="137"/>
      <c r="Q3" s="135" t="s">
        <v>94</v>
      </c>
      <c r="R3" s="136"/>
      <c r="S3" s="136"/>
      <c r="T3" s="136"/>
      <c r="U3" s="136"/>
      <c r="V3" s="136"/>
      <c r="W3" s="137"/>
      <c r="Y3" s="135" t="s">
        <v>105</v>
      </c>
      <c r="Z3" s="136"/>
      <c r="AA3" s="136"/>
      <c r="AB3" s="136"/>
      <c r="AC3" s="136"/>
      <c r="AD3" s="136"/>
      <c r="AE3" s="137"/>
      <c r="AG3" s="135" t="s">
        <v>99</v>
      </c>
      <c r="AH3" s="136"/>
      <c r="AI3" s="136"/>
      <c r="AJ3" s="136"/>
      <c r="AK3" s="136"/>
      <c r="AL3" s="136"/>
      <c r="AM3" s="137"/>
      <c r="AO3" s="135" t="s">
        <v>119</v>
      </c>
      <c r="AP3" s="136"/>
      <c r="AQ3" s="136"/>
      <c r="AR3" s="136"/>
      <c r="AS3" s="136"/>
      <c r="AT3" s="136"/>
      <c r="AU3" s="137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2480</v>
      </c>
      <c r="C5" s="6">
        <v>60</v>
      </c>
      <c r="D5" s="2">
        <f>(B5+10*C5)/1000</f>
        <v>3.08</v>
      </c>
      <c r="E5" s="7">
        <v>1.8449074074074073E-2</v>
      </c>
      <c r="F5" s="4">
        <f>IF(B5="","",E5/D5)</f>
        <v>5.9899591149591147E-3</v>
      </c>
      <c r="G5" s="12">
        <f>IF(F5="","",F5/F$18)</f>
        <v>1.1451054978299995</v>
      </c>
      <c r="I5" s="11" t="s">
        <v>6</v>
      </c>
      <c r="J5" s="6">
        <v>2060</v>
      </c>
      <c r="K5" s="6">
        <v>65</v>
      </c>
      <c r="L5" s="2">
        <f>(J5+10*K5)/1000</f>
        <v>2.71</v>
      </c>
      <c r="M5" s="7">
        <v>1.1493055555555555E-2</v>
      </c>
      <c r="N5" s="4">
        <f>IF(J5="","",M5/L5)</f>
        <v>4.2409799097990978E-3</v>
      </c>
      <c r="O5" s="12">
        <f>IF(N5="","",N5/N$18)</f>
        <v>1.3003620252335291</v>
      </c>
      <c r="Q5" s="11" t="s">
        <v>6</v>
      </c>
      <c r="R5" s="6">
        <v>2540</v>
      </c>
      <c r="S5" s="6">
        <v>65</v>
      </c>
      <c r="T5" s="2">
        <f>(R5+10*S5)/1000</f>
        <v>3.19</v>
      </c>
      <c r="U5" s="7">
        <v>2.0555555555555556E-2</v>
      </c>
      <c r="V5" s="4">
        <f>IF(R5="","",U5/T5)</f>
        <v>6.4437478230581682E-3</v>
      </c>
      <c r="W5" s="12">
        <f>IF(V5="","",V5/V$18)</f>
        <v>1.9552613234600471</v>
      </c>
      <c r="Y5" s="11" t="s">
        <v>6</v>
      </c>
      <c r="Z5" s="6">
        <v>1650</v>
      </c>
      <c r="AA5" s="6">
        <v>75</v>
      </c>
      <c r="AB5" s="2">
        <f>(Z5+10*AA5)/1000</f>
        <v>2.4</v>
      </c>
      <c r="AC5" s="7">
        <v>1.119212962962963E-2</v>
      </c>
      <c r="AD5" s="4">
        <f>IF(Z5="","",AC5/AB5)</f>
        <v>4.6633873456790129E-3</v>
      </c>
      <c r="AE5" s="12">
        <f>IF(AD5="","",AD5/AD$18)</f>
        <v>1.4502924447306289</v>
      </c>
      <c r="AG5" s="11" t="s">
        <v>6</v>
      </c>
      <c r="AH5" s="6">
        <v>2200</v>
      </c>
      <c r="AI5" s="6">
        <v>90</v>
      </c>
      <c r="AJ5" s="2">
        <f>(AH5+10*AI5)/1000</f>
        <v>3.1</v>
      </c>
      <c r="AK5" s="7">
        <v>0.01</v>
      </c>
      <c r="AL5" s="4">
        <f>IF(AH5="","",AK5/AJ5)</f>
        <v>3.2258064516129032E-3</v>
      </c>
      <c r="AM5" s="12">
        <f>IF(AL5="","",AL5/AL$18)</f>
        <v>0.96056087171080629</v>
      </c>
      <c r="AO5" s="11" t="s">
        <v>6</v>
      </c>
      <c r="AP5" s="6">
        <v>1820</v>
      </c>
      <c r="AQ5" s="6"/>
      <c r="AR5" s="2">
        <f>(AP5+10*AQ5)/1000</f>
        <v>1.82</v>
      </c>
      <c r="AS5" s="7">
        <v>1.1226851851851854E-2</v>
      </c>
      <c r="AT5" s="4">
        <f>IF(AP5="","",AS5/AR5)</f>
        <v>6.1685999185999195E-3</v>
      </c>
      <c r="AU5" s="12">
        <f>IF(AT5="","",AT5/AT$18)</f>
        <v>1.7395451770451773</v>
      </c>
    </row>
    <row r="6" spans="1:47" x14ac:dyDescent="0.3">
      <c r="A6" s="11" t="s">
        <v>7</v>
      </c>
      <c r="B6" s="6">
        <v>2480</v>
      </c>
      <c r="C6" s="6">
        <v>60</v>
      </c>
      <c r="D6" s="2">
        <f>(B6+10*C6)/1000</f>
        <v>3.08</v>
      </c>
      <c r="E6" s="7">
        <v>1.3842592592592594E-2</v>
      </c>
      <c r="F6" s="4">
        <f t="shared" ref="F6:F38" si="0">IF(B6="","",E6/D6)</f>
        <v>4.4943482443482443E-3</v>
      </c>
      <c r="G6" s="12">
        <f t="shared" ref="G6:G38" si="1">IF(F6="","",F6/F$18)</f>
        <v>0.85918831581222044</v>
      </c>
      <c r="I6" s="11" t="s">
        <v>7</v>
      </c>
      <c r="J6" s="6">
        <v>2060</v>
      </c>
      <c r="K6" s="6">
        <v>65</v>
      </c>
      <c r="L6" s="2">
        <f>(J6+10*K6)/1000</f>
        <v>2.71</v>
      </c>
      <c r="M6" s="7">
        <v>1.0937500000000001E-2</v>
      </c>
      <c r="N6" s="4">
        <f t="shared" ref="N6:N38" si="2">IF(J6="","",M6/L6)</f>
        <v>4.0359778597785986E-3</v>
      </c>
      <c r="O6" s="12">
        <f t="shared" ref="O6:O38" si="3">IF(N6="","",N6/N$18)</f>
        <v>1.237504646370277</v>
      </c>
      <c r="Q6" s="11" t="s">
        <v>7</v>
      </c>
      <c r="R6" s="6">
        <v>2540</v>
      </c>
      <c r="S6" s="6">
        <v>65</v>
      </c>
      <c r="T6" s="2">
        <f t="shared" ref="T6:T38" si="4">(R6+10*S6)/1000</f>
        <v>3.19</v>
      </c>
      <c r="U6" s="7">
        <v>1.4918981481481483E-2</v>
      </c>
      <c r="V6" s="4">
        <f t="shared" ref="V6:V38" si="5">IF(R6="","",U6/T6)</f>
        <v>4.6767967026587719E-3</v>
      </c>
      <c r="W6" s="12">
        <f t="shared" ref="W6:W38" si="6">IF(V6="","",V6/V$18)</f>
        <v>1.4191057691103608</v>
      </c>
      <c r="Y6" s="11" t="s">
        <v>7</v>
      </c>
      <c r="Z6" s="6">
        <v>1650</v>
      </c>
      <c r="AA6" s="6">
        <v>75</v>
      </c>
      <c r="AB6" s="2">
        <f t="shared" ref="AB6:AB34" si="7">(Z6+10*AA6)/1000</f>
        <v>2.4</v>
      </c>
      <c r="AC6" s="7">
        <v>1.1030092592592591E-2</v>
      </c>
      <c r="AD6" s="4">
        <f t="shared" ref="AD6:AD38" si="8">IF(Z6="","",AC6/AB6)</f>
        <v>4.5958719135802467E-3</v>
      </c>
      <c r="AE6" s="12">
        <f t="shared" ref="AE6:AE38" si="9">IF(AD6="","",AD6/AD$18)</f>
        <v>1.4292954496673105</v>
      </c>
      <c r="AG6" s="11" t="s">
        <v>7</v>
      </c>
      <c r="AH6" s="6">
        <v>2200</v>
      </c>
      <c r="AI6" s="6">
        <v>90</v>
      </c>
      <c r="AJ6" s="2">
        <f t="shared" ref="AJ6:AJ38" si="10">(AH6+10*AI6)/1000</f>
        <v>3.1</v>
      </c>
      <c r="AK6" s="7">
        <v>1.1597222222222222E-2</v>
      </c>
      <c r="AL6" s="4">
        <f t="shared" ref="AL6:AL38" si="11">IF(AH6="","",AK6/AJ6)</f>
        <v>3.7410394265232974E-3</v>
      </c>
      <c r="AM6" s="12">
        <f t="shared" ref="AM6:AM38" si="12">IF(AL6="","",AL6/AL$18)</f>
        <v>1.1139837887201711</v>
      </c>
      <c r="AO6" s="11" t="s">
        <v>7</v>
      </c>
      <c r="AP6" s="6">
        <v>1820</v>
      </c>
      <c r="AQ6" s="6"/>
      <c r="AR6" s="2">
        <f t="shared" ref="AR6:AR38" si="13">(AP6+10*AQ6)/1000</f>
        <v>1.82</v>
      </c>
      <c r="AS6" s="7">
        <v>8.7384259259259255E-3</v>
      </c>
      <c r="AT6" s="4">
        <f t="shared" ref="AT6:AT38" si="14">IF(AP6="","",AS6/AR6)</f>
        <v>4.8013329263329263E-3</v>
      </c>
      <c r="AU6" s="12">
        <f t="shared" ref="AU6:AU38" si="15">IF(AT6="","",AT6/AT$18)</f>
        <v>1.3539758852258852</v>
      </c>
    </row>
    <row r="7" spans="1:47" x14ac:dyDescent="0.3">
      <c r="A7" s="11" t="s">
        <v>8</v>
      </c>
      <c r="B7" s="6">
        <v>3520</v>
      </c>
      <c r="C7" s="6">
        <v>60</v>
      </c>
      <c r="D7" s="2">
        <f>(B7+10*C7)/1000</f>
        <v>4.12</v>
      </c>
      <c r="E7" s="7">
        <v>2.101851851851852E-2</v>
      </c>
      <c r="F7" s="4">
        <f t="shared" si="0"/>
        <v>5.1015821646889607E-3</v>
      </c>
      <c r="G7" s="12">
        <f t="shared" si="1"/>
        <v>0.97527373264160799</v>
      </c>
      <c r="I7" s="11" t="s">
        <v>8</v>
      </c>
      <c r="J7" s="6">
        <v>3500</v>
      </c>
      <c r="K7" s="6">
        <v>75</v>
      </c>
      <c r="L7" s="2">
        <f>(J7+10*K7)/1000</f>
        <v>4.25</v>
      </c>
      <c r="M7" s="7">
        <v>2.0671296296296295E-2</v>
      </c>
      <c r="N7" s="4">
        <f t="shared" si="2"/>
        <v>4.8638344226579521E-3</v>
      </c>
      <c r="O7" s="12">
        <f t="shared" si="3"/>
        <v>1.4913406134356482</v>
      </c>
      <c r="Q7" s="11" t="s">
        <v>8</v>
      </c>
      <c r="R7" s="6">
        <v>3440</v>
      </c>
      <c r="S7" s="6">
        <v>70</v>
      </c>
      <c r="T7" s="2">
        <f t="shared" si="4"/>
        <v>4.1399999999999997</v>
      </c>
      <c r="U7" s="7">
        <v>2.5416666666666667E-2</v>
      </c>
      <c r="V7" s="4">
        <f t="shared" si="5"/>
        <v>6.1392914653784223E-3</v>
      </c>
      <c r="W7" s="12">
        <f t="shared" si="6"/>
        <v>1.8628784808660919</v>
      </c>
      <c r="Y7" s="11" t="s">
        <v>8</v>
      </c>
      <c r="Z7" s="6">
        <v>2610</v>
      </c>
      <c r="AA7" s="6">
        <v>55</v>
      </c>
      <c r="AB7" s="2">
        <f t="shared" si="7"/>
        <v>3.16</v>
      </c>
      <c r="AC7" s="7">
        <v>1.4664351851851852E-2</v>
      </c>
      <c r="AD7" s="4">
        <f t="shared" si="8"/>
        <v>4.6406176746366622E-3</v>
      </c>
      <c r="AE7" s="12">
        <f t="shared" si="9"/>
        <v>1.4432111796685876</v>
      </c>
      <c r="AG7" s="11" t="s">
        <v>8</v>
      </c>
      <c r="AH7" s="6">
        <v>2700</v>
      </c>
      <c r="AI7" s="6">
        <v>110</v>
      </c>
      <c r="AJ7" s="2">
        <f t="shared" si="10"/>
        <v>3.8</v>
      </c>
      <c r="AK7" s="7">
        <v>1.9907407407407408E-2</v>
      </c>
      <c r="AL7" s="4">
        <f t="shared" si="11"/>
        <v>5.2387914230019499E-3</v>
      </c>
      <c r="AM7" s="12">
        <f t="shared" si="12"/>
        <v>1.559975197356853</v>
      </c>
      <c r="AO7" s="11" t="s">
        <v>8</v>
      </c>
      <c r="AP7" s="6">
        <v>2120</v>
      </c>
      <c r="AQ7" s="6"/>
      <c r="AR7" s="2">
        <f t="shared" si="13"/>
        <v>2.12</v>
      </c>
      <c r="AS7" s="7">
        <v>9.5486111111111101E-3</v>
      </c>
      <c r="AT7" s="4">
        <f t="shared" si="14"/>
        <v>4.5040618448637312E-3</v>
      </c>
      <c r="AU7" s="12">
        <f t="shared" si="15"/>
        <v>1.2701454402515722</v>
      </c>
    </row>
    <row r="8" spans="1:47" x14ac:dyDescent="0.3">
      <c r="A8" s="11" t="s">
        <v>9</v>
      </c>
      <c r="B8" s="6">
        <v>3520</v>
      </c>
      <c r="C8" s="6">
        <v>60</v>
      </c>
      <c r="D8" s="2">
        <f t="shared" ref="D8:D34" si="16">(B8+10*C8)/1000</f>
        <v>4.12</v>
      </c>
      <c r="E8" s="7">
        <v>1.6446759259259262E-2</v>
      </c>
      <c r="F8" s="4">
        <f t="shared" si="0"/>
        <v>3.9919318590435097E-3</v>
      </c>
      <c r="G8" s="12">
        <f t="shared" si="1"/>
        <v>0.76314095489191902</v>
      </c>
      <c r="I8" s="11" t="s">
        <v>9</v>
      </c>
      <c r="J8" s="6">
        <v>3500</v>
      </c>
      <c r="K8" s="6">
        <v>75</v>
      </c>
      <c r="L8" s="2">
        <f t="shared" ref="L8:L38" si="17">(J8+10*K8)/1000</f>
        <v>4.25</v>
      </c>
      <c r="M8" s="7">
        <v>1.8726851851851852E-2</v>
      </c>
      <c r="N8" s="4">
        <f t="shared" si="2"/>
        <v>4.4063180827886711E-3</v>
      </c>
      <c r="O8" s="12">
        <f t="shared" si="3"/>
        <v>1.3510577337843668</v>
      </c>
      <c r="Q8" s="11" t="s">
        <v>9</v>
      </c>
      <c r="R8" s="6">
        <v>3440</v>
      </c>
      <c r="S8" s="6">
        <v>70</v>
      </c>
      <c r="T8" s="2">
        <f t="shared" si="4"/>
        <v>4.1399999999999997</v>
      </c>
      <c r="U8" s="7">
        <v>2.3657407407407408E-2</v>
      </c>
      <c r="V8" s="4">
        <f t="shared" si="5"/>
        <v>5.7143496153157997E-3</v>
      </c>
      <c r="W8" s="12">
        <f t="shared" si="6"/>
        <v>1.7339360723544135</v>
      </c>
      <c r="Y8" s="11" t="s">
        <v>9</v>
      </c>
      <c r="Z8" s="6">
        <v>2610</v>
      </c>
      <c r="AA8" s="6">
        <v>55</v>
      </c>
      <c r="AB8" s="2">
        <f t="shared" si="7"/>
        <v>3.16</v>
      </c>
      <c r="AC8" s="7">
        <v>1.480324074074074E-2</v>
      </c>
      <c r="AD8" s="4">
        <f t="shared" si="8"/>
        <v>4.6845698546647907E-3</v>
      </c>
      <c r="AE8" s="12">
        <f t="shared" si="9"/>
        <v>1.4568801095470585</v>
      </c>
      <c r="AG8" s="11" t="s">
        <v>9</v>
      </c>
      <c r="AH8" s="6">
        <v>2700</v>
      </c>
      <c r="AI8" s="6">
        <v>110</v>
      </c>
      <c r="AJ8" s="2">
        <f t="shared" si="10"/>
        <v>3.8</v>
      </c>
      <c r="AK8" s="7">
        <v>1.7523148148148149E-2</v>
      </c>
      <c r="AL8" s="4">
        <f t="shared" si="11"/>
        <v>4.6113547758284603E-3</v>
      </c>
      <c r="AM8" s="12">
        <f t="shared" si="12"/>
        <v>1.3731409586036485</v>
      </c>
      <c r="AO8" s="11" t="s">
        <v>9</v>
      </c>
      <c r="AP8" s="6">
        <v>2120</v>
      </c>
      <c r="AQ8" s="6"/>
      <c r="AR8" s="2">
        <f t="shared" si="13"/>
        <v>2.12</v>
      </c>
      <c r="AS8" s="7">
        <v>9.3055555555555548E-3</v>
      </c>
      <c r="AT8" s="4">
        <f t="shared" si="14"/>
        <v>4.3894129979035633E-3</v>
      </c>
      <c r="AU8" s="12">
        <f t="shared" si="15"/>
        <v>1.2378144654088048</v>
      </c>
    </row>
    <row r="9" spans="1:47" x14ac:dyDescent="0.3">
      <c r="A9" s="11" t="s">
        <v>10</v>
      </c>
      <c r="B9" s="6">
        <v>4280</v>
      </c>
      <c r="C9" s="6">
        <v>170</v>
      </c>
      <c r="D9" s="2">
        <f t="shared" si="16"/>
        <v>5.98</v>
      </c>
      <c r="E9" s="7">
        <v>3.7141203703703704E-2</v>
      </c>
      <c r="F9" s="4">
        <f t="shared" si="0"/>
        <v>6.2109036293818897E-3</v>
      </c>
      <c r="G9" s="12">
        <f t="shared" si="1"/>
        <v>1.1873436455911508</v>
      </c>
      <c r="I9" s="11" t="s">
        <v>10</v>
      </c>
      <c r="J9" s="6">
        <v>4080</v>
      </c>
      <c r="K9" s="6">
        <v>100</v>
      </c>
      <c r="L9" s="2">
        <f t="shared" si="17"/>
        <v>5.08</v>
      </c>
      <c r="M9" s="7">
        <v>2.1979166666666664E-2</v>
      </c>
      <c r="N9" s="4">
        <f t="shared" si="2"/>
        <v>4.3266076115485563E-3</v>
      </c>
      <c r="O9" s="12">
        <f t="shared" si="3"/>
        <v>1.3266170450712185</v>
      </c>
      <c r="Q9" s="11" t="s">
        <v>10</v>
      </c>
      <c r="R9" s="6">
        <v>4210</v>
      </c>
      <c r="S9" s="6">
        <v>105</v>
      </c>
      <c r="T9" s="2">
        <f t="shared" si="4"/>
        <v>5.26</v>
      </c>
      <c r="U9" s="7">
        <v>2.539351851851852E-2</v>
      </c>
      <c r="V9" s="4">
        <f t="shared" si="5"/>
        <v>4.8276651175890722E-3</v>
      </c>
      <c r="W9" s="12">
        <f t="shared" si="6"/>
        <v>1.4648845898750971</v>
      </c>
      <c r="Y9" s="11" t="s">
        <v>10</v>
      </c>
      <c r="Z9" s="6">
        <v>3370</v>
      </c>
      <c r="AA9" s="6">
        <v>70</v>
      </c>
      <c r="AB9" s="2">
        <f t="shared" si="7"/>
        <v>4.07</v>
      </c>
      <c r="AC9" s="7">
        <v>1.9861111111111111E-2</v>
      </c>
      <c r="AD9" s="4">
        <f t="shared" si="8"/>
        <v>4.8798798798798792E-3</v>
      </c>
      <c r="AE9" s="12">
        <f t="shared" si="9"/>
        <v>1.5176206470475624</v>
      </c>
      <c r="AG9" s="11" t="s">
        <v>10</v>
      </c>
      <c r="AH9" s="6">
        <v>3500</v>
      </c>
      <c r="AI9" s="6">
        <v>100</v>
      </c>
      <c r="AJ9" s="2">
        <f t="shared" si="10"/>
        <v>4.5</v>
      </c>
      <c r="AK9" s="7">
        <v>1.8310185185185186E-2</v>
      </c>
      <c r="AL9" s="4">
        <f t="shared" si="11"/>
        <v>4.068930041152264E-3</v>
      </c>
      <c r="AM9" s="12">
        <f t="shared" si="12"/>
        <v>1.2116210460504466</v>
      </c>
      <c r="AO9" s="11" t="s">
        <v>10</v>
      </c>
      <c r="AP9" s="6">
        <v>2420</v>
      </c>
      <c r="AQ9" s="6">
        <v>10</v>
      </c>
      <c r="AR9" s="2">
        <f t="shared" si="13"/>
        <v>2.52</v>
      </c>
      <c r="AS9" s="7">
        <v>1.1307870370370371E-2</v>
      </c>
      <c r="AT9" s="4">
        <f t="shared" si="14"/>
        <v>4.4872501469723691E-3</v>
      </c>
      <c r="AU9" s="12">
        <f t="shared" si="15"/>
        <v>1.2654045414462081</v>
      </c>
    </row>
    <row r="10" spans="1:47" x14ac:dyDescent="0.3">
      <c r="A10" s="11" t="s">
        <v>11</v>
      </c>
      <c r="B10" s="6">
        <v>4610</v>
      </c>
      <c r="C10" s="6">
        <v>175</v>
      </c>
      <c r="D10" s="2">
        <f t="shared" si="16"/>
        <v>6.36</v>
      </c>
      <c r="E10" s="7">
        <v>3.7268518518518513E-2</v>
      </c>
      <c r="F10" s="4">
        <f t="shared" si="0"/>
        <v>5.8598299557419044E-3</v>
      </c>
      <c r="G10" s="12">
        <f t="shared" si="1"/>
        <v>1.1202285975393971</v>
      </c>
      <c r="I10" s="11" t="s">
        <v>11</v>
      </c>
      <c r="J10" s="6">
        <v>4680</v>
      </c>
      <c r="K10" s="6">
        <v>130</v>
      </c>
      <c r="L10" s="2">
        <f t="shared" si="17"/>
        <v>5.98</v>
      </c>
      <c r="M10" s="7">
        <v>2.4895833333333336E-2</v>
      </c>
      <c r="N10" s="4">
        <f t="shared" si="2"/>
        <v>4.1631828316610929E-3</v>
      </c>
      <c r="O10" s="12">
        <f t="shared" si="3"/>
        <v>1.2765080178492829</v>
      </c>
      <c r="Q10" s="11" t="s">
        <v>11</v>
      </c>
      <c r="R10" s="6">
        <v>5070</v>
      </c>
      <c r="S10" s="6">
        <v>135</v>
      </c>
      <c r="T10" s="2">
        <f t="shared" si="4"/>
        <v>6.42</v>
      </c>
      <c r="U10" s="7">
        <v>2.3020833333333334E-2</v>
      </c>
      <c r="V10" s="4">
        <f t="shared" si="5"/>
        <v>3.5857995846313604E-3</v>
      </c>
      <c r="W10" s="12">
        <f t="shared" si="6"/>
        <v>1.0880586009930686</v>
      </c>
      <c r="Y10" s="11" t="s">
        <v>11</v>
      </c>
      <c r="Z10" s="6">
        <v>4060</v>
      </c>
      <c r="AA10" s="6">
        <v>90</v>
      </c>
      <c r="AB10" s="2">
        <f t="shared" si="7"/>
        <v>4.96</v>
      </c>
      <c r="AC10" s="7">
        <v>2.1087962962962961E-2</v>
      </c>
      <c r="AD10" s="4">
        <f t="shared" si="8"/>
        <v>4.2516054360812426E-3</v>
      </c>
      <c r="AE10" s="12">
        <f t="shared" si="9"/>
        <v>1.3222301269135699</v>
      </c>
      <c r="AG10" s="11" t="s">
        <v>11</v>
      </c>
      <c r="AH10" s="6">
        <v>4400</v>
      </c>
      <c r="AI10" s="6">
        <v>100</v>
      </c>
      <c r="AJ10" s="2">
        <f t="shared" si="10"/>
        <v>5.4</v>
      </c>
      <c r="AK10" s="7">
        <v>2.1516203703703704E-2</v>
      </c>
      <c r="AL10" s="4">
        <f t="shared" si="11"/>
        <v>3.9844821673525373E-3</v>
      </c>
      <c r="AM10" s="12">
        <f t="shared" si="12"/>
        <v>1.186474675836378</v>
      </c>
      <c r="AO10" s="11" t="s">
        <v>11</v>
      </c>
      <c r="AP10" s="6">
        <v>2330</v>
      </c>
      <c r="AQ10" s="6">
        <v>10</v>
      </c>
      <c r="AR10" s="2">
        <f t="shared" si="13"/>
        <v>2.4300000000000002</v>
      </c>
      <c r="AS10" s="7">
        <v>1.1064814814814814E-2</v>
      </c>
      <c r="AT10" s="4">
        <f t="shared" si="14"/>
        <v>4.5534217344916925E-3</v>
      </c>
      <c r="AU10" s="12">
        <f t="shared" si="15"/>
        <v>1.2840649291266573</v>
      </c>
    </row>
    <row r="11" spans="1:47" x14ac:dyDescent="0.3">
      <c r="A11" s="11" t="s">
        <v>12</v>
      </c>
      <c r="B11" s="6">
        <v>4270</v>
      </c>
      <c r="C11" s="6">
        <v>175</v>
      </c>
      <c r="D11" s="2">
        <f t="shared" si="16"/>
        <v>6.02</v>
      </c>
      <c r="E11" s="7">
        <v>3.4803240740740739E-2</v>
      </c>
      <c r="F11" s="4">
        <f t="shared" si="0"/>
        <v>5.781269226036668E-3</v>
      </c>
      <c r="G11" s="12">
        <f t="shared" si="1"/>
        <v>1.1052100770833326</v>
      </c>
      <c r="I11" s="11" t="s">
        <v>12</v>
      </c>
      <c r="J11" s="6">
        <v>5260</v>
      </c>
      <c r="K11" s="6">
        <v>130</v>
      </c>
      <c r="L11" s="2">
        <f t="shared" si="17"/>
        <v>6.56</v>
      </c>
      <c r="M11" s="7">
        <v>2.8657407407407406E-2</v>
      </c>
      <c r="N11" s="4">
        <f t="shared" si="2"/>
        <v>4.3685072267389338E-3</v>
      </c>
      <c r="O11" s="12">
        <f t="shared" si="3"/>
        <v>1.3394642336041267</v>
      </c>
      <c r="Q11" s="11" t="s">
        <v>12</v>
      </c>
      <c r="R11" s="6">
        <v>5270</v>
      </c>
      <c r="S11" s="6">
        <v>145</v>
      </c>
      <c r="T11" s="2">
        <f t="shared" si="4"/>
        <v>6.72</v>
      </c>
      <c r="U11" s="7">
        <v>2.9131944444444446E-2</v>
      </c>
      <c r="V11" s="4">
        <f t="shared" si="5"/>
        <v>4.3351107804232812E-3</v>
      </c>
      <c r="W11" s="12">
        <f t="shared" si="6"/>
        <v>1.3154261579798368</v>
      </c>
      <c r="Y11" s="11" t="s">
        <v>12</v>
      </c>
      <c r="Z11" s="6">
        <v>4270</v>
      </c>
      <c r="AA11" s="6">
        <v>65</v>
      </c>
      <c r="AB11" s="2">
        <f t="shared" si="7"/>
        <v>4.92</v>
      </c>
      <c r="AC11" s="7">
        <v>2.5462962962962962E-2</v>
      </c>
      <c r="AD11" s="4">
        <f t="shared" si="8"/>
        <v>5.175398976211984E-3</v>
      </c>
      <c r="AE11" s="12">
        <f t="shared" si="9"/>
        <v>1.609525753982588</v>
      </c>
      <c r="AG11" s="11" t="s">
        <v>12</v>
      </c>
      <c r="AH11" s="6">
        <v>4700</v>
      </c>
      <c r="AI11" s="6">
        <v>145</v>
      </c>
      <c r="AJ11" s="2">
        <f t="shared" si="10"/>
        <v>6.15</v>
      </c>
      <c r="AK11" s="7">
        <v>2.6064814814814815E-2</v>
      </c>
      <c r="AL11" s="4">
        <f t="shared" si="11"/>
        <v>4.2381812707015954E-3</v>
      </c>
      <c r="AM11" s="12">
        <f t="shared" si="12"/>
        <v>1.2620196397145964</v>
      </c>
      <c r="AO11" s="11" t="s">
        <v>12</v>
      </c>
      <c r="AP11" s="6">
        <v>3750</v>
      </c>
      <c r="AQ11" s="6">
        <v>10</v>
      </c>
      <c r="AR11" s="2">
        <f t="shared" si="13"/>
        <v>3.85</v>
      </c>
      <c r="AS11" s="7">
        <v>1.8668981481481481E-2</v>
      </c>
      <c r="AT11" s="4">
        <f t="shared" si="14"/>
        <v>4.8490860990860985E-3</v>
      </c>
      <c r="AU11" s="12">
        <f t="shared" si="15"/>
        <v>1.3674422799422798</v>
      </c>
    </row>
    <row r="12" spans="1:47" x14ac:dyDescent="0.3">
      <c r="A12" s="11" t="s">
        <v>13</v>
      </c>
      <c r="B12" s="6">
        <v>6040</v>
      </c>
      <c r="C12" s="6">
        <v>245</v>
      </c>
      <c r="D12" s="2">
        <f t="shared" si="16"/>
        <v>8.49</v>
      </c>
      <c r="E12" s="7">
        <v>3.4768518518518525E-2</v>
      </c>
      <c r="F12" s="4">
        <f t="shared" si="0"/>
        <v>4.0952318631941728E-3</v>
      </c>
      <c r="G12" s="12">
        <f t="shared" si="1"/>
        <v>0.7828889031514279</v>
      </c>
      <c r="I12" s="11" t="s">
        <v>13</v>
      </c>
      <c r="J12" s="6">
        <v>6660</v>
      </c>
      <c r="K12" s="6">
        <v>215</v>
      </c>
      <c r="L12" s="2">
        <f t="shared" si="17"/>
        <v>8.81</v>
      </c>
      <c r="M12" s="7">
        <v>2.6979166666666669E-2</v>
      </c>
      <c r="N12" s="4">
        <f t="shared" si="2"/>
        <v>3.0623344684071133E-3</v>
      </c>
      <c r="O12" s="12">
        <f t="shared" si="3"/>
        <v>0.93896777065113635</v>
      </c>
      <c r="Q12" s="11" t="s">
        <v>13</v>
      </c>
      <c r="R12" s="6">
        <v>7480</v>
      </c>
      <c r="S12" s="6">
        <v>215</v>
      </c>
      <c r="T12" s="2">
        <f t="shared" si="4"/>
        <v>9.6300000000000008</v>
      </c>
      <c r="U12" s="7">
        <v>3.1446759259259258E-2</v>
      </c>
      <c r="V12" s="4">
        <f t="shared" si="5"/>
        <v>3.2654994038690817E-3</v>
      </c>
      <c r="W12" s="12">
        <f t="shared" si="6"/>
        <v>0.99086818129651977</v>
      </c>
      <c r="Y12" s="11" t="s">
        <v>13</v>
      </c>
      <c r="Z12" s="6">
        <v>5890</v>
      </c>
      <c r="AA12" s="6">
        <v>140</v>
      </c>
      <c r="AB12" s="2">
        <f t="shared" si="7"/>
        <v>7.29</v>
      </c>
      <c r="AC12" s="7">
        <v>2.4375000000000004E-2</v>
      </c>
      <c r="AD12" s="4">
        <f t="shared" si="8"/>
        <v>3.3436213991769551E-3</v>
      </c>
      <c r="AE12" s="12">
        <f t="shared" si="9"/>
        <v>1.0398511840881448</v>
      </c>
      <c r="AG12" s="11" t="s">
        <v>13</v>
      </c>
      <c r="AH12" s="6">
        <v>6100</v>
      </c>
      <c r="AI12" s="6">
        <v>250</v>
      </c>
      <c r="AJ12" s="2">
        <f t="shared" si="10"/>
        <v>8.6</v>
      </c>
      <c r="AK12" s="7">
        <v>3.0462962962962966E-2</v>
      </c>
      <c r="AL12" s="4">
        <f t="shared" si="11"/>
        <v>3.5422049956933682E-3</v>
      </c>
      <c r="AM12" s="12">
        <f t="shared" si="12"/>
        <v>1.0547760907168944</v>
      </c>
      <c r="AO12" s="11" t="s">
        <v>13</v>
      </c>
      <c r="AP12" s="6">
        <v>4530</v>
      </c>
      <c r="AQ12" s="6">
        <v>10</v>
      </c>
      <c r="AR12" s="2">
        <f t="shared" si="13"/>
        <v>4.63</v>
      </c>
      <c r="AS12" s="7">
        <v>1.8703703703703705E-2</v>
      </c>
      <c r="AT12" s="4">
        <f t="shared" si="14"/>
        <v>4.039676825853932E-3</v>
      </c>
      <c r="AU12" s="12">
        <f t="shared" si="15"/>
        <v>1.1391888648908088</v>
      </c>
    </row>
    <row r="13" spans="1:47" x14ac:dyDescent="0.3">
      <c r="A13" s="11" t="s">
        <v>14</v>
      </c>
      <c r="B13" s="6">
        <v>5770</v>
      </c>
      <c r="C13" s="6">
        <v>270</v>
      </c>
      <c r="D13" s="2">
        <f t="shared" si="16"/>
        <v>8.4700000000000006</v>
      </c>
      <c r="E13" s="7">
        <v>6.0821759259259256E-2</v>
      </c>
      <c r="F13" s="4">
        <f t="shared" si="0"/>
        <v>7.1808452490270663E-3</v>
      </c>
      <c r="G13" s="12">
        <f t="shared" si="1"/>
        <v>1.3727681968966914</v>
      </c>
      <c r="I13" s="11" t="s">
        <v>14</v>
      </c>
      <c r="J13" s="6">
        <v>5700</v>
      </c>
      <c r="K13" s="6">
        <v>220</v>
      </c>
      <c r="L13" s="2">
        <f t="shared" si="17"/>
        <v>7.9</v>
      </c>
      <c r="M13" s="7">
        <v>4.1319444444444443E-2</v>
      </c>
      <c r="N13" s="4">
        <f t="shared" si="2"/>
        <v>5.2303094233473978E-3</v>
      </c>
      <c r="O13" s="12">
        <f t="shared" si="3"/>
        <v>1.6037085529754895</v>
      </c>
      <c r="Q13" s="11" t="s">
        <v>14</v>
      </c>
      <c r="R13" s="6">
        <v>7460</v>
      </c>
      <c r="S13" s="6">
        <v>170</v>
      </c>
      <c r="T13" s="2">
        <f t="shared" si="4"/>
        <v>9.16</v>
      </c>
      <c r="U13" s="7">
        <v>4.6469907407407411E-2</v>
      </c>
      <c r="V13" s="4">
        <f t="shared" si="5"/>
        <v>5.0731339964418566E-3</v>
      </c>
      <c r="W13" s="12">
        <f t="shared" si="6"/>
        <v>1.5393685420894412</v>
      </c>
      <c r="Y13" s="11" t="s">
        <v>14</v>
      </c>
      <c r="Z13" s="6">
        <v>5500</v>
      </c>
      <c r="AA13" s="6">
        <v>180</v>
      </c>
      <c r="AB13" s="2">
        <f t="shared" si="7"/>
        <v>7.3</v>
      </c>
      <c r="AC13" s="7">
        <v>3.5347222222222217E-2</v>
      </c>
      <c r="AD13" s="4">
        <f t="shared" si="8"/>
        <v>4.8420852359208517E-3</v>
      </c>
      <c r="AE13" s="12">
        <f t="shared" si="9"/>
        <v>1.5058666831320728</v>
      </c>
      <c r="AG13" s="11" t="s">
        <v>14</v>
      </c>
      <c r="AH13" s="6">
        <v>8000</v>
      </c>
      <c r="AI13" s="6">
        <v>170</v>
      </c>
      <c r="AJ13" s="2">
        <f t="shared" si="10"/>
        <v>9.6999999999999993</v>
      </c>
      <c r="AK13" s="7">
        <v>4.3645833333333335E-2</v>
      </c>
      <c r="AL13" s="4">
        <f t="shared" si="11"/>
        <v>4.4995704467353957E-3</v>
      </c>
      <c r="AM13" s="12">
        <f t="shared" si="12"/>
        <v>1.3398545062985034</v>
      </c>
      <c r="AO13" s="11" t="s">
        <v>14</v>
      </c>
      <c r="AP13" s="6">
        <v>4980</v>
      </c>
      <c r="AQ13" s="6">
        <v>10</v>
      </c>
      <c r="AR13" s="2">
        <f t="shared" si="13"/>
        <v>5.08</v>
      </c>
      <c r="AS13" s="7">
        <v>2.4155092592592589E-2</v>
      </c>
      <c r="AT13" s="4">
        <f t="shared" si="14"/>
        <v>4.7549394867308246E-3</v>
      </c>
      <c r="AU13" s="12">
        <f t="shared" si="15"/>
        <v>1.3408929352580925</v>
      </c>
    </row>
    <row r="14" spans="1:47" x14ac:dyDescent="0.3">
      <c r="A14" s="11" t="s">
        <v>15</v>
      </c>
      <c r="B14" s="6">
        <v>7910</v>
      </c>
      <c r="C14" s="6">
        <v>280</v>
      </c>
      <c r="D14" s="2">
        <f t="shared" si="16"/>
        <v>10.71</v>
      </c>
      <c r="E14" s="7">
        <v>4.6932870370370368E-2</v>
      </c>
      <c r="F14" s="4">
        <f t="shared" si="0"/>
        <v>4.3821540962063832E-3</v>
      </c>
      <c r="G14" s="12">
        <f t="shared" si="1"/>
        <v>0.83774006660117795</v>
      </c>
      <c r="I14" s="11" t="s">
        <v>15</v>
      </c>
      <c r="J14" s="6">
        <v>7800</v>
      </c>
      <c r="K14" s="6">
        <v>310</v>
      </c>
      <c r="L14" s="2">
        <f t="shared" si="17"/>
        <v>10.9</v>
      </c>
      <c r="M14" s="7">
        <v>4.206018518518518E-2</v>
      </c>
      <c r="N14" s="4">
        <f t="shared" si="2"/>
        <v>3.8587325857968053E-3</v>
      </c>
      <c r="O14" s="12">
        <f t="shared" si="3"/>
        <v>1.1831580028255886</v>
      </c>
      <c r="Q14" s="11" t="s">
        <v>15</v>
      </c>
      <c r="R14" s="6">
        <v>10490</v>
      </c>
      <c r="S14" s="6">
        <v>220</v>
      </c>
      <c r="T14" s="2">
        <f t="shared" si="4"/>
        <v>12.69</v>
      </c>
      <c r="U14" s="7">
        <v>4.2557870370370371E-2</v>
      </c>
      <c r="V14" s="4">
        <f t="shared" si="5"/>
        <v>3.3536540874996353E-3</v>
      </c>
      <c r="W14" s="12">
        <f t="shared" si="6"/>
        <v>1.0176174346996232</v>
      </c>
      <c r="Y14" s="11" t="s">
        <v>15</v>
      </c>
      <c r="Z14" s="6">
        <v>8300</v>
      </c>
      <c r="AA14" s="6">
        <v>230</v>
      </c>
      <c r="AB14" s="2">
        <f t="shared" si="7"/>
        <v>10.6</v>
      </c>
      <c r="AC14" s="7">
        <v>4.3576388888888894E-2</v>
      </c>
      <c r="AD14" s="4">
        <f t="shared" si="8"/>
        <v>4.1109800838574429E-3</v>
      </c>
      <c r="AE14" s="12">
        <f t="shared" si="9"/>
        <v>1.278496276227387</v>
      </c>
      <c r="AG14" s="11" t="s">
        <v>15</v>
      </c>
      <c r="AH14" s="6">
        <v>8200</v>
      </c>
      <c r="AI14" s="6">
        <v>350</v>
      </c>
      <c r="AJ14" s="2">
        <f t="shared" si="10"/>
        <v>11.7</v>
      </c>
      <c r="AK14" s="7">
        <v>3.9953703703703707E-2</v>
      </c>
      <c r="AL14" s="4">
        <f t="shared" si="11"/>
        <v>3.4148464704020264E-3</v>
      </c>
      <c r="AM14" s="12">
        <f t="shared" si="12"/>
        <v>1.0168520497340616</v>
      </c>
      <c r="AO14" s="11" t="s">
        <v>15</v>
      </c>
      <c r="AP14" s="6">
        <v>6840</v>
      </c>
      <c r="AQ14" s="6">
        <v>10</v>
      </c>
      <c r="AR14" s="2">
        <f t="shared" si="13"/>
        <v>6.94</v>
      </c>
      <c r="AS14" s="7">
        <v>3.0266203703703708E-2</v>
      </c>
      <c r="AT14" s="4">
        <f t="shared" si="14"/>
        <v>4.361124452983243E-3</v>
      </c>
      <c r="AU14" s="12">
        <f t="shared" si="15"/>
        <v>1.2298370957412745</v>
      </c>
    </row>
    <row r="15" spans="1:47" x14ac:dyDescent="0.3">
      <c r="A15" s="11" t="s">
        <v>34</v>
      </c>
      <c r="B15" s="6">
        <v>7880</v>
      </c>
      <c r="C15" s="6">
        <v>335</v>
      </c>
      <c r="D15" s="2">
        <f>(B15+10*C15)/1000</f>
        <v>11.23</v>
      </c>
      <c r="E15" s="7">
        <v>6.9189814814814815E-2</v>
      </c>
      <c r="F15" s="4">
        <f t="shared" si="0"/>
        <v>6.1611589327528775E-3</v>
      </c>
      <c r="G15" s="12">
        <f t="shared" si="1"/>
        <v>1.1778339102983824</v>
      </c>
      <c r="I15" s="11" t="s">
        <v>34</v>
      </c>
      <c r="J15" s="6">
        <v>6630</v>
      </c>
      <c r="K15" s="6">
        <v>225</v>
      </c>
      <c r="L15" s="2">
        <f t="shared" si="17"/>
        <v>8.8800000000000008</v>
      </c>
      <c r="M15" s="7">
        <v>4.5694444444444447E-2</v>
      </c>
      <c r="N15" s="4">
        <f t="shared" si="2"/>
        <v>5.145770770770771E-3</v>
      </c>
      <c r="O15" s="12">
        <f t="shared" si="3"/>
        <v>1.577787455537359</v>
      </c>
      <c r="Q15" s="11" t="s">
        <v>34</v>
      </c>
      <c r="R15" s="6">
        <v>10460</v>
      </c>
      <c r="S15" s="6">
        <v>220</v>
      </c>
      <c r="T15" s="2">
        <f t="shared" si="4"/>
        <v>12.66</v>
      </c>
      <c r="U15" s="7">
        <v>6.1168981481481477E-2</v>
      </c>
      <c r="V15" s="4">
        <f t="shared" si="5"/>
        <v>4.8316731028026439E-3</v>
      </c>
      <c r="W15" s="12">
        <f t="shared" si="6"/>
        <v>1.4661007545494895</v>
      </c>
      <c r="Y15" s="11" t="s">
        <v>34</v>
      </c>
      <c r="Z15" s="6">
        <v>7560</v>
      </c>
      <c r="AA15" s="6">
        <v>125</v>
      </c>
      <c r="AB15" s="2">
        <f t="shared" si="7"/>
        <v>8.81</v>
      </c>
      <c r="AC15" s="7">
        <v>4.2314814814814812E-2</v>
      </c>
      <c r="AD15" s="4">
        <f t="shared" si="8"/>
        <v>4.803043679320637E-3</v>
      </c>
      <c r="AE15" s="12">
        <f t="shared" si="9"/>
        <v>1.4937249350055144</v>
      </c>
      <c r="AG15" s="11" t="s">
        <v>34</v>
      </c>
      <c r="AH15" s="6">
        <v>6300</v>
      </c>
      <c r="AI15" s="6">
        <v>280</v>
      </c>
      <c r="AJ15" s="2">
        <f t="shared" si="10"/>
        <v>9.1</v>
      </c>
      <c r="AK15" s="7">
        <v>4.311342592592593E-2</v>
      </c>
      <c r="AL15" s="4">
        <f t="shared" si="11"/>
        <v>4.7377391127391135E-3</v>
      </c>
      <c r="AM15" s="12">
        <f t="shared" si="12"/>
        <v>1.4107749117420301</v>
      </c>
      <c r="AO15" s="11" t="s">
        <v>34</v>
      </c>
      <c r="AP15" s="6">
        <v>5750</v>
      </c>
      <c r="AQ15" s="6">
        <v>10</v>
      </c>
      <c r="AR15" s="2">
        <f t="shared" si="13"/>
        <v>5.85</v>
      </c>
      <c r="AS15" s="7">
        <v>3.0416666666666665E-2</v>
      </c>
      <c r="AT15" s="4">
        <f t="shared" si="14"/>
        <v>5.1994301994301995E-3</v>
      </c>
      <c r="AU15" s="12">
        <f t="shared" si="15"/>
        <v>1.4662393162393164</v>
      </c>
    </row>
    <row r="16" spans="1:47" x14ac:dyDescent="0.3">
      <c r="A16" s="11" t="s">
        <v>35</v>
      </c>
      <c r="B16" s="6">
        <v>10190</v>
      </c>
      <c r="C16" s="6">
        <v>385</v>
      </c>
      <c r="D16" s="2">
        <f>(B16+10*C16)/1000</f>
        <v>14.04</v>
      </c>
      <c r="E16" s="7">
        <v>6.761574074074074E-2</v>
      </c>
      <c r="F16" s="4">
        <f t="shared" si="0"/>
        <v>4.8159359501952093E-3</v>
      </c>
      <c r="G16" s="12">
        <f t="shared" si="1"/>
        <v>0.92066650672010775</v>
      </c>
      <c r="I16" s="11" t="s">
        <v>35</v>
      </c>
      <c r="J16" s="6">
        <v>10260</v>
      </c>
      <c r="K16" s="6">
        <v>300</v>
      </c>
      <c r="L16" s="2">
        <f t="shared" si="17"/>
        <v>13.26</v>
      </c>
      <c r="M16" s="7">
        <v>4.4664351851851851E-2</v>
      </c>
      <c r="N16" s="4">
        <f t="shared" si="2"/>
        <v>3.3683523266856601E-3</v>
      </c>
      <c r="O16" s="12">
        <f t="shared" si="3"/>
        <v>1.0327984443190927</v>
      </c>
      <c r="Q16" s="11" t="s">
        <v>35</v>
      </c>
      <c r="R16" s="6">
        <v>13520</v>
      </c>
      <c r="S16" s="6">
        <v>310</v>
      </c>
      <c r="T16" s="2">
        <f t="shared" si="4"/>
        <v>16.62</v>
      </c>
      <c r="U16" s="7">
        <v>5.4780092592592589E-2</v>
      </c>
      <c r="V16" s="4">
        <f t="shared" si="5"/>
        <v>3.2960344520212145E-3</v>
      </c>
      <c r="W16" s="12">
        <f t="shared" si="6"/>
        <v>1.0001335964402056</v>
      </c>
      <c r="Y16" s="11" t="s">
        <v>35</v>
      </c>
      <c r="Z16" s="6">
        <v>10180</v>
      </c>
      <c r="AA16" s="6">
        <v>235</v>
      </c>
      <c r="AB16" s="2">
        <f t="shared" si="7"/>
        <v>12.53</v>
      </c>
      <c r="AC16" s="7">
        <v>4.5115740740740741E-2</v>
      </c>
      <c r="AD16" s="4">
        <f t="shared" si="8"/>
        <v>3.6006177765954303E-3</v>
      </c>
      <c r="AE16" s="12">
        <f t="shared" si="9"/>
        <v>1.1197758990785283</v>
      </c>
      <c r="AG16" s="11" t="s">
        <v>35</v>
      </c>
      <c r="AH16" s="6">
        <v>10200</v>
      </c>
      <c r="AI16" s="6">
        <v>465</v>
      </c>
      <c r="AJ16" s="2">
        <f t="shared" si="10"/>
        <v>14.85</v>
      </c>
      <c r="AK16" s="7">
        <v>4.6527777777777779E-2</v>
      </c>
      <c r="AL16" s="4">
        <f t="shared" si="11"/>
        <v>3.1331836887392443E-3</v>
      </c>
      <c r="AM16" s="12">
        <f t="shared" si="12"/>
        <v>0.93298023313848888</v>
      </c>
      <c r="AO16" s="11" t="s">
        <v>35</v>
      </c>
      <c r="AP16" s="6">
        <v>7400</v>
      </c>
      <c r="AQ16" s="6">
        <v>10</v>
      </c>
      <c r="AR16" s="2">
        <f t="shared" si="13"/>
        <v>7.5</v>
      </c>
      <c r="AS16" s="7">
        <v>2.9722222222222219E-2</v>
      </c>
      <c r="AT16" s="4">
        <f t="shared" si="14"/>
        <v>3.9629629629629624E-3</v>
      </c>
      <c r="AU16" s="12">
        <f t="shared" si="15"/>
        <v>1.1175555555555554</v>
      </c>
    </row>
    <row r="17" spans="1:47" x14ac:dyDescent="0.3">
      <c r="A17" s="11" t="s">
        <v>36</v>
      </c>
      <c r="B17" s="6">
        <v>8410</v>
      </c>
      <c r="C17" s="6">
        <v>360</v>
      </c>
      <c r="D17" s="2">
        <f>(B17+10*C17)/1000</f>
        <v>12.01</v>
      </c>
      <c r="E17" s="7">
        <v>7.8090277777777786E-2</v>
      </c>
      <c r="F17" s="4">
        <f t="shared" si="0"/>
        <v>6.5021047275418643E-3</v>
      </c>
      <c r="G17" s="12">
        <f t="shared" si="1"/>
        <v>1.2430128032727716</v>
      </c>
      <c r="I17" s="11" t="s">
        <v>36</v>
      </c>
      <c r="J17" s="6">
        <v>8500</v>
      </c>
      <c r="K17" s="6">
        <v>330</v>
      </c>
      <c r="L17" s="2">
        <f t="shared" si="17"/>
        <v>11.8</v>
      </c>
      <c r="M17" s="7">
        <v>4.9409722222222223E-2</v>
      </c>
      <c r="N17" s="4">
        <f t="shared" si="2"/>
        <v>4.187264595103578E-3</v>
      </c>
      <c r="O17" s="12">
        <f t="shared" si="3"/>
        <v>1.2838919270748155</v>
      </c>
      <c r="Q17" s="11" t="s">
        <v>36</v>
      </c>
      <c r="R17" s="6">
        <v>13120</v>
      </c>
      <c r="S17" s="6">
        <v>270</v>
      </c>
      <c r="T17" s="2">
        <f t="shared" si="4"/>
        <v>15.82</v>
      </c>
      <c r="U17" s="7">
        <v>7.7025462962962962E-2</v>
      </c>
      <c r="V17" s="4">
        <f t="shared" si="5"/>
        <v>4.8688661797068877E-3</v>
      </c>
      <c r="W17" s="12">
        <f t="shared" si="6"/>
        <v>1.4773864514402206</v>
      </c>
      <c r="Y17" s="11" t="s">
        <v>36</v>
      </c>
      <c r="Z17" s="6">
        <v>8880</v>
      </c>
      <c r="AA17" s="6">
        <v>205</v>
      </c>
      <c r="AB17" s="2">
        <f t="shared" si="7"/>
        <v>10.93</v>
      </c>
      <c r="AC17" s="7">
        <v>4.6064814814814815E-2</v>
      </c>
      <c r="AD17" s="4">
        <f t="shared" si="8"/>
        <v>4.214530175188913E-3</v>
      </c>
      <c r="AE17" s="12">
        <f t="shared" si="9"/>
        <v>1.3106998878892726</v>
      </c>
      <c r="AG17" s="11" t="s">
        <v>36</v>
      </c>
      <c r="AH17" s="6">
        <v>8400</v>
      </c>
      <c r="AI17" s="6">
        <v>300</v>
      </c>
      <c r="AJ17" s="2">
        <f t="shared" si="10"/>
        <v>11.4</v>
      </c>
      <c r="AK17" s="7">
        <v>5.1157407407407408E-2</v>
      </c>
      <c r="AL17" s="4">
        <f t="shared" si="11"/>
        <v>4.4874918778427548E-3</v>
      </c>
      <c r="AM17" s="12">
        <f t="shared" si="12"/>
        <v>1.3362578240924978</v>
      </c>
      <c r="AO17" s="11" t="s">
        <v>36</v>
      </c>
      <c r="AP17" s="6">
        <v>6700</v>
      </c>
      <c r="AQ17" s="6">
        <v>10</v>
      </c>
      <c r="AR17" s="2">
        <f t="shared" si="13"/>
        <v>6.8</v>
      </c>
      <c r="AS17" s="7">
        <v>2.8275462962962964E-2</v>
      </c>
      <c r="AT17" s="4">
        <f t="shared" si="14"/>
        <v>4.1581563180827889E-3</v>
      </c>
      <c r="AU17" s="12">
        <f t="shared" si="15"/>
        <v>1.1726000816993465</v>
      </c>
    </row>
    <row r="18" spans="1:47" x14ac:dyDescent="0.3">
      <c r="A18" s="11" t="s">
        <v>37</v>
      </c>
      <c r="B18" s="6">
        <v>13170</v>
      </c>
      <c r="C18" s="6">
        <v>425</v>
      </c>
      <c r="D18" s="2">
        <f>(B18+10*C18)/1000</f>
        <v>17.420000000000002</v>
      </c>
      <c r="E18" s="7">
        <v>9.1122685185185182E-2</v>
      </c>
      <c r="F18" s="4">
        <f t="shared" si="0"/>
        <v>5.2309233745800902E-3</v>
      </c>
      <c r="G18" s="12">
        <f>IF(F18="","",F18/F$18)</f>
        <v>1</v>
      </c>
      <c r="I18" s="11" t="s">
        <v>37</v>
      </c>
      <c r="J18" s="6">
        <v>13690</v>
      </c>
      <c r="K18" s="6">
        <v>470</v>
      </c>
      <c r="L18" s="2">
        <f t="shared" si="17"/>
        <v>18.39</v>
      </c>
      <c r="M18" s="7">
        <v>5.9976851851851858E-2</v>
      </c>
      <c r="N18" s="4">
        <f t="shared" si="2"/>
        <v>3.2613840049946631E-3</v>
      </c>
      <c r="O18" s="12">
        <f t="shared" si="3"/>
        <v>1</v>
      </c>
      <c r="Q18" s="11" t="s">
        <v>37</v>
      </c>
      <c r="R18" s="6">
        <v>17000</v>
      </c>
      <c r="S18" s="6">
        <v>410</v>
      </c>
      <c r="T18" s="2">
        <f t="shared" si="4"/>
        <v>21.1</v>
      </c>
      <c r="U18" s="7">
        <v>6.9537037037037036E-2</v>
      </c>
      <c r="V18" s="4">
        <f t="shared" si="5"/>
        <v>3.2955941723714233E-3</v>
      </c>
      <c r="W18" s="12">
        <f t="shared" si="6"/>
        <v>1</v>
      </c>
      <c r="Y18" s="11" t="s">
        <v>37</v>
      </c>
      <c r="Z18" s="6">
        <v>13070</v>
      </c>
      <c r="AA18" s="6">
        <v>370</v>
      </c>
      <c r="AB18" s="2">
        <f t="shared" si="7"/>
        <v>16.77</v>
      </c>
      <c r="AC18" s="7">
        <v>5.392361111111111E-2</v>
      </c>
      <c r="AD18" s="4">
        <f t="shared" si="8"/>
        <v>3.2154806864109192E-3</v>
      </c>
      <c r="AE18" s="12">
        <f t="shared" si="9"/>
        <v>1</v>
      </c>
      <c r="AG18" s="11" t="s">
        <v>37</v>
      </c>
      <c r="AH18" s="6">
        <v>14100</v>
      </c>
      <c r="AI18" s="6">
        <v>550</v>
      </c>
      <c r="AJ18" s="2">
        <f t="shared" si="10"/>
        <v>19.600000000000001</v>
      </c>
      <c r="AK18" s="7">
        <v>6.582175925925926E-2</v>
      </c>
      <c r="AL18" s="4">
        <f t="shared" si="11"/>
        <v>3.3582530234315946E-3</v>
      </c>
      <c r="AM18" s="12">
        <f t="shared" si="12"/>
        <v>1</v>
      </c>
      <c r="AO18" s="11" t="s">
        <v>37</v>
      </c>
      <c r="AP18" s="6">
        <v>7890</v>
      </c>
      <c r="AQ18" s="6">
        <v>10</v>
      </c>
      <c r="AR18" s="2">
        <f t="shared" si="13"/>
        <v>7.99</v>
      </c>
      <c r="AS18" s="7">
        <v>2.8333333333333332E-2</v>
      </c>
      <c r="AT18" s="4">
        <f t="shared" si="14"/>
        <v>3.5460992907801418E-3</v>
      </c>
      <c r="AU18" s="12">
        <f t="shared" si="15"/>
        <v>1</v>
      </c>
    </row>
    <row r="19" spans="1:47" x14ac:dyDescent="0.3">
      <c r="A19" s="11" t="s">
        <v>17</v>
      </c>
      <c r="B19" s="6">
        <v>5710</v>
      </c>
      <c r="C19" s="6">
        <v>280</v>
      </c>
      <c r="D19" s="2">
        <f t="shared" si="16"/>
        <v>8.51</v>
      </c>
      <c r="E19" s="7">
        <v>5.4930555555555559E-2</v>
      </c>
      <c r="F19" s="4">
        <f t="shared" si="0"/>
        <v>6.4548243896069991E-3</v>
      </c>
      <c r="G19" s="12">
        <f t="shared" si="1"/>
        <v>1.233974181494325</v>
      </c>
      <c r="I19" s="11" t="s">
        <v>17</v>
      </c>
      <c r="J19" s="6">
        <v>6630</v>
      </c>
      <c r="K19" s="6">
        <v>225</v>
      </c>
      <c r="L19" s="2">
        <f t="shared" si="17"/>
        <v>8.8800000000000008</v>
      </c>
      <c r="M19" s="7">
        <v>4.1284722222222223E-2</v>
      </c>
      <c r="N19" s="4">
        <f t="shared" si="2"/>
        <v>4.6491804304304302E-3</v>
      </c>
      <c r="O19" s="12">
        <f t="shared" si="3"/>
        <v>1.4255237725181762</v>
      </c>
      <c r="Q19" s="11" t="s">
        <v>17</v>
      </c>
      <c r="R19" s="6">
        <v>7920</v>
      </c>
      <c r="S19" s="6">
        <v>200</v>
      </c>
      <c r="T19" s="2">
        <f t="shared" si="4"/>
        <v>9.92</v>
      </c>
      <c r="U19" s="7">
        <v>4.7037037037037037E-2</v>
      </c>
      <c r="V19" s="4">
        <f t="shared" si="5"/>
        <v>4.7416367980884109E-3</v>
      </c>
      <c r="W19" s="12">
        <f t="shared" si="6"/>
        <v>1.4387805506636313</v>
      </c>
      <c r="Y19" s="11" t="s">
        <v>17</v>
      </c>
      <c r="Z19" s="6">
        <v>5640</v>
      </c>
      <c r="AA19" s="6">
        <v>175</v>
      </c>
      <c r="AB19" s="2">
        <f t="shared" si="7"/>
        <v>7.39</v>
      </c>
      <c r="AC19" s="7">
        <v>3.7986111111111116E-2</v>
      </c>
      <c r="AD19" s="4">
        <f t="shared" si="8"/>
        <v>5.1402044805292446E-3</v>
      </c>
      <c r="AE19" s="12">
        <f t="shared" si="9"/>
        <v>1.5985804244611026</v>
      </c>
      <c r="AG19" s="11" t="s">
        <v>17</v>
      </c>
      <c r="AH19" s="6">
        <v>5800</v>
      </c>
      <c r="AI19" s="6">
        <v>230</v>
      </c>
      <c r="AJ19" s="2">
        <f t="shared" si="10"/>
        <v>8.1</v>
      </c>
      <c r="AK19" s="7">
        <v>3.6261574074074078E-2</v>
      </c>
      <c r="AL19" s="4">
        <f t="shared" si="11"/>
        <v>4.4767375400091456E-3</v>
      </c>
      <c r="AM19" s="12">
        <f t="shared" si="12"/>
        <v>1.3330554632940195</v>
      </c>
      <c r="AO19" s="11" t="s">
        <v>17</v>
      </c>
      <c r="AP19" s="6">
        <v>4980</v>
      </c>
      <c r="AQ19" s="6">
        <v>10</v>
      </c>
      <c r="AR19" s="2">
        <f t="shared" si="13"/>
        <v>5.08</v>
      </c>
      <c r="AS19" s="7">
        <v>2.3680555555555555E-2</v>
      </c>
      <c r="AT19" s="4">
        <f t="shared" si="14"/>
        <v>4.6615266841644794E-3</v>
      </c>
      <c r="AU19" s="12">
        <f t="shared" si="15"/>
        <v>1.3145505249343832</v>
      </c>
    </row>
    <row r="20" spans="1:47" x14ac:dyDescent="0.3">
      <c r="A20" s="11" t="s">
        <v>18</v>
      </c>
      <c r="B20" s="6">
        <v>8410</v>
      </c>
      <c r="C20" s="6">
        <v>360</v>
      </c>
      <c r="D20" s="2">
        <f t="shared" si="16"/>
        <v>12.01</v>
      </c>
      <c r="E20" s="7">
        <v>4.9803240740740738E-2</v>
      </c>
      <c r="F20" s="4">
        <f t="shared" si="0"/>
        <v>4.1468143830758319E-3</v>
      </c>
      <c r="G20" s="12">
        <f t="shared" si="1"/>
        <v>0.79274997665373281</v>
      </c>
      <c r="I20" s="11" t="s">
        <v>18</v>
      </c>
      <c r="J20" s="6">
        <v>10260</v>
      </c>
      <c r="K20" s="6">
        <v>300</v>
      </c>
      <c r="L20" s="2">
        <f t="shared" si="17"/>
        <v>13.26</v>
      </c>
      <c r="M20" s="7">
        <v>4.673611111111111E-2</v>
      </c>
      <c r="N20" s="4">
        <f t="shared" si="2"/>
        <v>3.5245935981230098E-3</v>
      </c>
      <c r="O20" s="12">
        <f t="shared" si="3"/>
        <v>1.080704876434438</v>
      </c>
      <c r="Q20" s="11" t="s">
        <v>18</v>
      </c>
      <c r="R20" s="6">
        <v>13120</v>
      </c>
      <c r="S20" s="6">
        <v>270</v>
      </c>
      <c r="T20" s="2">
        <f t="shared" si="4"/>
        <v>15.82</v>
      </c>
      <c r="U20" s="7">
        <v>6.3032407407407412E-2</v>
      </c>
      <c r="V20" s="4">
        <f t="shared" si="5"/>
        <v>3.9843493936414292E-3</v>
      </c>
      <c r="W20" s="12">
        <f t="shared" si="6"/>
        <v>1.2089927294580678</v>
      </c>
      <c r="Y20" s="11" t="s">
        <v>18</v>
      </c>
      <c r="Z20" s="6">
        <v>8880</v>
      </c>
      <c r="AA20" s="6">
        <v>205</v>
      </c>
      <c r="AB20" s="2">
        <f t="shared" si="7"/>
        <v>10.93</v>
      </c>
      <c r="AC20" s="7">
        <v>4.3148148148148151E-2</v>
      </c>
      <c r="AD20" s="4">
        <f t="shared" si="8"/>
        <v>3.9476805259055945E-3</v>
      </c>
      <c r="AE20" s="12">
        <f t="shared" si="9"/>
        <v>1.22771084976161</v>
      </c>
      <c r="AG20" s="11" t="s">
        <v>18</v>
      </c>
      <c r="AH20" s="6">
        <v>8900</v>
      </c>
      <c r="AI20" s="6">
        <v>375</v>
      </c>
      <c r="AJ20" s="2">
        <f t="shared" si="10"/>
        <v>12.65</v>
      </c>
      <c r="AK20" s="7">
        <v>4.7141203703703706E-2</v>
      </c>
      <c r="AL20" s="4">
        <f t="shared" si="11"/>
        <v>3.726577367881716E-3</v>
      </c>
      <c r="AM20" s="12">
        <f t="shared" si="12"/>
        <v>1.1096773655469692</v>
      </c>
      <c r="AO20" s="11" t="s">
        <v>18</v>
      </c>
      <c r="AP20" s="6">
        <v>6630</v>
      </c>
      <c r="AQ20" s="6">
        <v>10</v>
      </c>
      <c r="AR20" s="2">
        <f t="shared" si="13"/>
        <v>6.73</v>
      </c>
      <c r="AS20" s="7">
        <v>2.9641203703703701E-2</v>
      </c>
      <c r="AT20" s="4">
        <f t="shared" si="14"/>
        <v>4.4043393319024814E-3</v>
      </c>
      <c r="AU20" s="12">
        <f t="shared" si="15"/>
        <v>1.2420236915964997</v>
      </c>
    </row>
    <row r="21" spans="1:47" x14ac:dyDescent="0.3">
      <c r="A21" s="11" t="s">
        <v>19</v>
      </c>
      <c r="B21" s="6">
        <v>5810</v>
      </c>
      <c r="C21" s="6">
        <v>235</v>
      </c>
      <c r="D21" s="2">
        <f t="shared" si="16"/>
        <v>8.16</v>
      </c>
      <c r="E21" s="7">
        <v>5.2245370370370366E-2</v>
      </c>
      <c r="F21" s="4">
        <f t="shared" si="0"/>
        <v>6.4026189179375451E-3</v>
      </c>
      <c r="G21" s="12">
        <f t="shared" si="1"/>
        <v>1.223994017777313</v>
      </c>
      <c r="I21" s="11" t="s">
        <v>19</v>
      </c>
      <c r="J21" s="6">
        <v>6560</v>
      </c>
      <c r="K21" s="6">
        <v>210</v>
      </c>
      <c r="L21" s="2">
        <f t="shared" si="17"/>
        <v>8.66</v>
      </c>
      <c r="M21" s="7">
        <v>4.3217592592592592E-2</v>
      </c>
      <c r="N21" s="4">
        <f t="shared" si="2"/>
        <v>4.9904841330938327E-3</v>
      </c>
      <c r="O21" s="12">
        <f t="shared" si="3"/>
        <v>1.5301737315971167</v>
      </c>
      <c r="Q21" s="11" t="s">
        <v>19</v>
      </c>
      <c r="R21" s="6">
        <v>6710</v>
      </c>
      <c r="S21" s="6">
        <v>180</v>
      </c>
      <c r="T21" s="2">
        <f t="shared" si="4"/>
        <v>8.51</v>
      </c>
      <c r="U21" s="7">
        <v>3.5046296296296298E-2</v>
      </c>
      <c r="V21" s="4">
        <f t="shared" si="5"/>
        <v>4.1182486834660751E-3</v>
      </c>
      <c r="W21" s="12">
        <f t="shared" si="6"/>
        <v>1.2496225166288273</v>
      </c>
      <c r="Y21" s="11" t="s">
        <v>19</v>
      </c>
      <c r="Z21" s="6">
        <v>5330</v>
      </c>
      <c r="AA21" s="6">
        <v>140</v>
      </c>
      <c r="AB21" s="2">
        <f t="shared" si="7"/>
        <v>6.73</v>
      </c>
      <c r="AC21" s="7">
        <v>4.0208333333333332E-2</v>
      </c>
      <c r="AD21" s="4">
        <f t="shared" si="8"/>
        <v>5.9744923229321442E-3</v>
      </c>
      <c r="AE21" s="12">
        <f t="shared" si="9"/>
        <v>1.8580401829751934</v>
      </c>
      <c r="AG21" s="11" t="s">
        <v>19</v>
      </c>
      <c r="AH21" s="6">
        <v>4700</v>
      </c>
      <c r="AI21" s="6">
        <v>230</v>
      </c>
      <c r="AJ21" s="2">
        <f t="shared" si="10"/>
        <v>7</v>
      </c>
      <c r="AK21" s="7">
        <v>3.3287037037037039E-2</v>
      </c>
      <c r="AL21" s="4">
        <f t="shared" si="11"/>
        <v>4.7552910052910055E-3</v>
      </c>
      <c r="AM21" s="12">
        <f t="shared" si="12"/>
        <v>1.4160014067170743</v>
      </c>
      <c r="AO21" s="11" t="s">
        <v>19</v>
      </c>
      <c r="AP21" s="6">
        <v>4190</v>
      </c>
      <c r="AQ21" s="6">
        <v>10</v>
      </c>
      <c r="AR21" s="2">
        <f t="shared" si="13"/>
        <v>4.29</v>
      </c>
      <c r="AS21" s="7">
        <v>2.494212962962963E-2</v>
      </c>
      <c r="AT21" s="4">
        <f t="shared" si="14"/>
        <v>5.8140162306828972E-3</v>
      </c>
      <c r="AU21" s="12">
        <f t="shared" si="15"/>
        <v>1.639552577052577</v>
      </c>
    </row>
    <row r="22" spans="1:47" x14ac:dyDescent="0.3">
      <c r="A22" s="11" t="s">
        <v>20</v>
      </c>
      <c r="B22" s="6">
        <v>7910</v>
      </c>
      <c r="C22" s="6">
        <v>280</v>
      </c>
      <c r="D22" s="2">
        <f t="shared" si="16"/>
        <v>10.71</v>
      </c>
      <c r="E22" s="7">
        <v>4.5833333333333337E-2</v>
      </c>
      <c r="F22" s="4">
        <f t="shared" si="0"/>
        <v>4.2794895736072208E-3</v>
      </c>
      <c r="G22" s="12">
        <f t="shared" si="1"/>
        <v>0.81811360388179166</v>
      </c>
      <c r="I22" s="11" t="s">
        <v>20</v>
      </c>
      <c r="J22" s="6">
        <v>9740</v>
      </c>
      <c r="K22" s="6">
        <v>260</v>
      </c>
      <c r="L22" s="2">
        <f t="shared" si="17"/>
        <v>12.34</v>
      </c>
      <c r="M22" s="7">
        <v>3.9212962962962963E-2</v>
      </c>
      <c r="N22" s="4">
        <f t="shared" si="2"/>
        <v>3.1777117474038057E-3</v>
      </c>
      <c r="O22" s="12">
        <f t="shared" si="3"/>
        <v>0.97434455511441853</v>
      </c>
      <c r="Q22" s="11" t="s">
        <v>20</v>
      </c>
      <c r="R22" s="6">
        <v>10490</v>
      </c>
      <c r="S22" s="6">
        <v>220</v>
      </c>
      <c r="T22" s="2">
        <f t="shared" si="4"/>
        <v>12.69</v>
      </c>
      <c r="U22" s="7">
        <v>4.162037037037037E-2</v>
      </c>
      <c r="V22" s="4">
        <f t="shared" si="5"/>
        <v>3.2797770189417156E-3</v>
      </c>
      <c r="W22" s="12">
        <f t="shared" si="6"/>
        <v>0.99520051541469801</v>
      </c>
      <c r="Y22" s="11" t="s">
        <v>20</v>
      </c>
      <c r="Z22" s="6">
        <v>8350</v>
      </c>
      <c r="AA22" s="6">
        <v>200</v>
      </c>
      <c r="AB22" s="2">
        <f t="shared" si="7"/>
        <v>10.35</v>
      </c>
      <c r="AC22" s="7">
        <v>3.9780092592592589E-2</v>
      </c>
      <c r="AD22" s="4">
        <f t="shared" si="8"/>
        <v>3.8434872070137768E-3</v>
      </c>
      <c r="AE22" s="12">
        <f t="shared" si="9"/>
        <v>1.1953071972277436</v>
      </c>
      <c r="AG22" s="11" t="s">
        <v>20</v>
      </c>
      <c r="AH22" s="6">
        <v>8200</v>
      </c>
      <c r="AI22" s="6">
        <v>310</v>
      </c>
      <c r="AJ22" s="2">
        <f t="shared" si="10"/>
        <v>11.3</v>
      </c>
      <c r="AK22" s="7">
        <v>4.1574074074074076E-2</v>
      </c>
      <c r="AL22" s="4">
        <f t="shared" si="11"/>
        <v>3.6791215994755816E-3</v>
      </c>
      <c r="AM22" s="12">
        <f t="shared" si="12"/>
        <v>1.0955462777239193</v>
      </c>
      <c r="AO22" s="11" t="s">
        <v>20</v>
      </c>
      <c r="AP22" s="6">
        <v>6180</v>
      </c>
      <c r="AQ22" s="6">
        <v>10</v>
      </c>
      <c r="AR22" s="2">
        <f t="shared" si="13"/>
        <v>6.28</v>
      </c>
      <c r="AS22" s="7">
        <v>2.5162037037037038E-2</v>
      </c>
      <c r="AT22" s="4">
        <f t="shared" si="14"/>
        <v>4.0066937957065349E-3</v>
      </c>
      <c r="AU22" s="12">
        <f t="shared" si="15"/>
        <v>1.1298876503892428</v>
      </c>
    </row>
    <row r="23" spans="1:47" x14ac:dyDescent="0.3">
      <c r="A23" s="11" t="s">
        <v>21</v>
      </c>
      <c r="B23" s="6">
        <v>5810</v>
      </c>
      <c r="C23" s="6">
        <v>235</v>
      </c>
      <c r="D23" s="2">
        <f t="shared" si="16"/>
        <v>8.16</v>
      </c>
      <c r="E23" s="7">
        <v>4.5312499999999999E-2</v>
      </c>
      <c r="F23" s="4">
        <f t="shared" si="0"/>
        <v>5.5530024509803915E-3</v>
      </c>
      <c r="G23" s="12">
        <f t="shared" si="1"/>
        <v>1.0615721266278644</v>
      </c>
      <c r="I23" s="11" t="s">
        <v>21</v>
      </c>
      <c r="J23" s="6">
        <v>6560</v>
      </c>
      <c r="K23" s="6">
        <v>210</v>
      </c>
      <c r="L23" s="2">
        <f t="shared" si="17"/>
        <v>8.66</v>
      </c>
      <c r="M23" s="7">
        <v>4.1030092592592597E-2</v>
      </c>
      <c r="N23" s="4">
        <f t="shared" si="2"/>
        <v>4.7378859806688914E-3</v>
      </c>
      <c r="O23" s="12">
        <f t="shared" si="3"/>
        <v>1.4527225170090465</v>
      </c>
      <c r="Q23" s="11" t="s">
        <v>21</v>
      </c>
      <c r="R23" s="6">
        <v>6710</v>
      </c>
      <c r="S23" s="6">
        <v>180</v>
      </c>
      <c r="T23" s="2">
        <f t="shared" si="4"/>
        <v>8.51</v>
      </c>
      <c r="U23" s="7">
        <v>3.5590277777777776E-2</v>
      </c>
      <c r="V23" s="4">
        <f t="shared" si="5"/>
        <v>4.1821713017365187E-3</v>
      </c>
      <c r="W23" s="12">
        <f t="shared" si="6"/>
        <v>1.2690189031154699</v>
      </c>
      <c r="Y23" s="11" t="s">
        <v>21</v>
      </c>
      <c r="Z23" s="6">
        <v>5330</v>
      </c>
      <c r="AA23" s="6">
        <v>140</v>
      </c>
      <c r="AB23" s="2">
        <f t="shared" si="7"/>
        <v>6.73</v>
      </c>
      <c r="AC23" s="7">
        <v>3.4895833333333334E-2</v>
      </c>
      <c r="AD23" s="4">
        <f t="shared" si="8"/>
        <v>5.1851163942545813E-3</v>
      </c>
      <c r="AE23" s="12">
        <f t="shared" si="9"/>
        <v>1.6125478271934968</v>
      </c>
      <c r="AG23" s="11" t="s">
        <v>21</v>
      </c>
      <c r="AH23" s="6">
        <v>4900</v>
      </c>
      <c r="AI23" s="6">
        <v>230</v>
      </c>
      <c r="AJ23" s="2">
        <f t="shared" si="10"/>
        <v>7.2</v>
      </c>
      <c r="AK23" s="7">
        <v>3.4131944444444444E-2</v>
      </c>
      <c r="AL23" s="4">
        <f t="shared" si="11"/>
        <v>4.7405478395061724E-3</v>
      </c>
      <c r="AM23" s="12">
        <f t="shared" si="12"/>
        <v>1.4116112771818767</v>
      </c>
      <c r="AO23" s="11" t="s">
        <v>21</v>
      </c>
      <c r="AP23" s="6">
        <v>3970</v>
      </c>
      <c r="AQ23" s="6">
        <v>10</v>
      </c>
      <c r="AR23" s="2">
        <f t="shared" si="13"/>
        <v>4.07</v>
      </c>
      <c r="AS23" s="7">
        <v>2.3078703703703702E-2</v>
      </c>
      <c r="AT23" s="4">
        <f t="shared" si="14"/>
        <v>5.6704431704431698E-3</v>
      </c>
      <c r="AU23" s="12">
        <f t="shared" si="15"/>
        <v>1.5990649740649738</v>
      </c>
    </row>
    <row r="24" spans="1:47" x14ac:dyDescent="0.3">
      <c r="A24" s="11" t="s">
        <v>22</v>
      </c>
      <c r="B24" s="6">
        <v>7880</v>
      </c>
      <c r="C24" s="6">
        <v>335</v>
      </c>
      <c r="D24" s="2">
        <f t="shared" si="16"/>
        <v>11.23</v>
      </c>
      <c r="E24" s="7">
        <v>5.3252314814814815E-2</v>
      </c>
      <c r="F24" s="4">
        <f t="shared" si="0"/>
        <v>4.7419692622274988E-3</v>
      </c>
      <c r="G24" s="12">
        <f t="shared" si="1"/>
        <v>0.90652623306839364</v>
      </c>
      <c r="I24" s="11" t="s">
        <v>22</v>
      </c>
      <c r="J24" s="6">
        <v>9320</v>
      </c>
      <c r="K24" s="6">
        <v>260</v>
      </c>
      <c r="L24" s="2">
        <f t="shared" si="17"/>
        <v>11.92</v>
      </c>
      <c r="M24" s="7">
        <v>4.2164351851851856E-2</v>
      </c>
      <c r="N24" s="4">
        <f t="shared" si="2"/>
        <v>3.5372778399204575E-3</v>
      </c>
      <c r="O24" s="12">
        <f t="shared" si="3"/>
        <v>1.0845940970162591</v>
      </c>
      <c r="Q24" s="11" t="s">
        <v>22</v>
      </c>
      <c r="R24" s="6">
        <v>10460</v>
      </c>
      <c r="S24" s="6">
        <v>220</v>
      </c>
      <c r="T24" s="2">
        <f t="shared" si="4"/>
        <v>12.66</v>
      </c>
      <c r="U24" s="7">
        <v>4.5590277777777778E-2</v>
      </c>
      <c r="V24" s="4">
        <f t="shared" si="5"/>
        <v>3.6011277865543269E-3</v>
      </c>
      <c r="W24" s="12">
        <f t="shared" si="6"/>
        <v>1.0927097203728362</v>
      </c>
      <c r="Y24" s="11" t="s">
        <v>22</v>
      </c>
      <c r="Z24" s="6">
        <v>7560</v>
      </c>
      <c r="AA24" s="6">
        <v>125</v>
      </c>
      <c r="AB24" s="2">
        <f t="shared" si="7"/>
        <v>8.81</v>
      </c>
      <c r="AC24" s="7">
        <v>3.8171296296296293E-2</v>
      </c>
      <c r="AD24" s="4">
        <f t="shared" si="8"/>
        <v>4.3327237566738131E-3</v>
      </c>
      <c r="AE24" s="12">
        <f t="shared" si="9"/>
        <v>1.3474575589847337</v>
      </c>
      <c r="AG24" s="11" t="s">
        <v>22</v>
      </c>
      <c r="AH24" s="6">
        <v>7700</v>
      </c>
      <c r="AI24" s="6">
        <v>330</v>
      </c>
      <c r="AJ24" s="2">
        <f t="shared" si="10"/>
        <v>11</v>
      </c>
      <c r="AK24" s="7">
        <v>3.9687500000000001E-2</v>
      </c>
      <c r="AL24" s="4">
        <f t="shared" si="11"/>
        <v>3.6079545454545457E-3</v>
      </c>
      <c r="AM24" s="12">
        <f t="shared" si="12"/>
        <v>1.0743545886151831</v>
      </c>
      <c r="AO24" s="11" t="s">
        <v>22</v>
      </c>
      <c r="AP24" s="6">
        <v>5860</v>
      </c>
      <c r="AQ24" s="6">
        <v>10</v>
      </c>
      <c r="AR24" s="2">
        <f t="shared" si="13"/>
        <v>5.96</v>
      </c>
      <c r="AS24" s="7">
        <v>2.7604166666666666E-2</v>
      </c>
      <c r="AT24" s="4">
        <f t="shared" si="14"/>
        <v>4.6315715883668901E-3</v>
      </c>
      <c r="AU24" s="12">
        <f t="shared" si="15"/>
        <v>1.3061031879194631</v>
      </c>
    </row>
    <row r="25" spans="1:47" x14ac:dyDescent="0.3">
      <c r="A25" s="11" t="s">
        <v>23</v>
      </c>
      <c r="B25" s="6">
        <v>5340</v>
      </c>
      <c r="C25" s="6">
        <v>220</v>
      </c>
      <c r="D25" s="2">
        <f t="shared" si="16"/>
        <v>7.54</v>
      </c>
      <c r="E25" s="7">
        <v>3.9097222222222221E-2</v>
      </c>
      <c r="F25" s="4">
        <f t="shared" si="0"/>
        <v>5.1853079870321245E-3</v>
      </c>
      <c r="G25" s="12">
        <f t="shared" si="1"/>
        <v>0.99127966818064361</v>
      </c>
      <c r="I25" s="11" t="s">
        <v>23</v>
      </c>
      <c r="J25" s="6">
        <v>4960</v>
      </c>
      <c r="K25" s="6">
        <v>125</v>
      </c>
      <c r="L25" s="2">
        <f t="shared" si="17"/>
        <v>6.21</v>
      </c>
      <c r="M25" s="7">
        <v>3.2511574074074075E-2</v>
      </c>
      <c r="N25" s="4">
        <f t="shared" si="2"/>
        <v>5.2353581439732811E-3</v>
      </c>
      <c r="O25" s="12">
        <f t="shared" si="3"/>
        <v>1.6052565830811598</v>
      </c>
      <c r="Q25" s="11" t="s">
        <v>23</v>
      </c>
      <c r="R25" s="6">
        <v>5340</v>
      </c>
      <c r="S25" s="6">
        <v>120</v>
      </c>
      <c r="T25" s="2">
        <f t="shared" si="4"/>
        <v>6.54</v>
      </c>
      <c r="U25" s="7">
        <v>3.5381944444444445E-2</v>
      </c>
      <c r="V25" s="4">
        <f t="shared" si="5"/>
        <v>5.4100832483860006E-3</v>
      </c>
      <c r="W25" s="12">
        <f t="shared" si="6"/>
        <v>1.6416108796833579</v>
      </c>
      <c r="Y25" s="11" t="s">
        <v>23</v>
      </c>
      <c r="Z25" s="6">
        <v>4830</v>
      </c>
      <c r="AA25" s="6">
        <v>110</v>
      </c>
      <c r="AB25" s="2">
        <f t="shared" si="7"/>
        <v>5.93</v>
      </c>
      <c r="AC25" s="7">
        <v>4.3796296296296298E-2</v>
      </c>
      <c r="AD25" s="4">
        <f t="shared" si="8"/>
        <v>7.3855474361376565E-3</v>
      </c>
      <c r="AE25" s="12">
        <f t="shared" si="9"/>
        <v>2.296871962985203</v>
      </c>
      <c r="AG25" s="11" t="s">
        <v>23</v>
      </c>
      <c r="AH25" s="6">
        <v>4500</v>
      </c>
      <c r="AI25" s="6">
        <v>100</v>
      </c>
      <c r="AJ25" s="2">
        <f t="shared" si="10"/>
        <v>5.5</v>
      </c>
      <c r="AK25" s="7">
        <v>2.8993055555555553E-2</v>
      </c>
      <c r="AL25" s="4">
        <f t="shared" si="11"/>
        <v>5.2714646464646457E-3</v>
      </c>
      <c r="AM25" s="12">
        <f t="shared" si="12"/>
        <v>1.5697044295602409</v>
      </c>
      <c r="AO25" s="11" t="s">
        <v>23</v>
      </c>
      <c r="AP25" s="6">
        <v>2920</v>
      </c>
      <c r="AQ25" s="6">
        <v>10</v>
      </c>
      <c r="AR25" s="2">
        <f t="shared" si="13"/>
        <v>3.02</v>
      </c>
      <c r="AS25" s="7">
        <v>2.0347222222222221E-2</v>
      </c>
      <c r="AT25" s="4">
        <f t="shared" si="14"/>
        <v>6.7374908020603379E-3</v>
      </c>
      <c r="AU25" s="12">
        <f t="shared" si="15"/>
        <v>1.8999724061810153</v>
      </c>
    </row>
    <row r="26" spans="1:47" x14ac:dyDescent="0.3">
      <c r="A26" s="11" t="s">
        <v>24</v>
      </c>
      <c r="B26" s="6">
        <v>5770</v>
      </c>
      <c r="C26" s="6">
        <v>270</v>
      </c>
      <c r="D26" s="2">
        <f t="shared" si="16"/>
        <v>8.4700000000000006</v>
      </c>
      <c r="E26" s="7">
        <v>3.7326388888888888E-2</v>
      </c>
      <c r="F26" s="4">
        <f t="shared" si="0"/>
        <v>4.4068936114390654E-3</v>
      </c>
      <c r="G26" s="12">
        <f t="shared" si="1"/>
        <v>0.84246954043612365</v>
      </c>
      <c r="I26" s="11" t="s">
        <v>24</v>
      </c>
      <c r="J26" s="6">
        <v>6970</v>
      </c>
      <c r="K26" s="6">
        <v>220</v>
      </c>
      <c r="L26" s="2">
        <f t="shared" si="17"/>
        <v>9.17</v>
      </c>
      <c r="M26" s="7">
        <v>3.4386574074074076E-2</v>
      </c>
      <c r="N26" s="4">
        <f t="shared" si="2"/>
        <v>3.7498990266165841E-3</v>
      </c>
      <c r="O26" s="12">
        <f t="shared" si="3"/>
        <v>1.1497876425694682</v>
      </c>
      <c r="Q26" s="11" t="s">
        <v>24</v>
      </c>
      <c r="R26" s="6">
        <v>7460</v>
      </c>
      <c r="S26" s="6">
        <v>170</v>
      </c>
      <c r="T26" s="2">
        <f t="shared" si="4"/>
        <v>9.16</v>
      </c>
      <c r="U26" s="7">
        <v>3.6134259259259262E-2</v>
      </c>
      <c r="V26" s="4">
        <f t="shared" si="5"/>
        <v>3.9447881287400944E-3</v>
      </c>
      <c r="W26" s="12">
        <f t="shared" si="6"/>
        <v>1.1969884404491249</v>
      </c>
      <c r="Y26" s="11" t="s">
        <v>24</v>
      </c>
      <c r="Z26" s="6">
        <v>5590</v>
      </c>
      <c r="AA26" s="6">
        <v>125</v>
      </c>
      <c r="AB26" s="2">
        <f t="shared" si="7"/>
        <v>6.84</v>
      </c>
      <c r="AC26" s="7">
        <v>3.1365740740740743E-2</v>
      </c>
      <c r="AD26" s="4">
        <f t="shared" si="8"/>
        <v>4.5856346112194066E-3</v>
      </c>
      <c r="AE26" s="12">
        <f t="shared" si="9"/>
        <v>1.4261116947767571</v>
      </c>
      <c r="AG26" s="11" t="s">
        <v>24</v>
      </c>
      <c r="AH26" s="6">
        <v>6000</v>
      </c>
      <c r="AI26" s="6">
        <v>240</v>
      </c>
      <c r="AJ26" s="2">
        <f t="shared" si="10"/>
        <v>8.4</v>
      </c>
      <c r="AK26" s="7">
        <v>3.3541666666666664E-2</v>
      </c>
      <c r="AL26" s="4">
        <f t="shared" si="11"/>
        <v>3.9930555555555552E-3</v>
      </c>
      <c r="AM26" s="12">
        <f t="shared" si="12"/>
        <v>1.1890276068225778</v>
      </c>
      <c r="AO26" s="11" t="s">
        <v>24</v>
      </c>
      <c r="AP26" s="6">
        <v>5450</v>
      </c>
      <c r="AQ26" s="6">
        <v>10</v>
      </c>
      <c r="AR26" s="2">
        <f t="shared" si="13"/>
        <v>5.55</v>
      </c>
      <c r="AS26" s="7">
        <v>2.6249999999999999E-2</v>
      </c>
      <c r="AT26" s="4">
        <f t="shared" si="14"/>
        <v>4.72972972972973E-3</v>
      </c>
      <c r="AU26" s="12">
        <f t="shared" si="15"/>
        <v>1.3337837837837838</v>
      </c>
    </row>
    <row r="27" spans="1:47" x14ac:dyDescent="0.3">
      <c r="A27" s="11" t="s">
        <v>25</v>
      </c>
      <c r="B27" s="6">
        <v>5340</v>
      </c>
      <c r="C27" s="6">
        <v>220</v>
      </c>
      <c r="D27" s="2">
        <f t="shared" si="16"/>
        <v>7.54</v>
      </c>
      <c r="E27" s="7">
        <v>3.9895833333333332E-2</v>
      </c>
      <c r="F27" s="4">
        <f t="shared" si="0"/>
        <v>5.2912245800176829E-3</v>
      </c>
      <c r="G27" s="12">
        <f t="shared" si="1"/>
        <v>1.0115278319179037</v>
      </c>
      <c r="I27" s="11" t="s">
        <v>25</v>
      </c>
      <c r="J27" s="6">
        <v>4960</v>
      </c>
      <c r="K27" s="6">
        <v>125</v>
      </c>
      <c r="L27" s="2">
        <f t="shared" si="17"/>
        <v>6.21</v>
      </c>
      <c r="M27" s="7">
        <v>3.3460648148148149E-2</v>
      </c>
      <c r="N27" s="4">
        <f t="shared" si="2"/>
        <v>5.3881881075922948E-3</v>
      </c>
      <c r="O27" s="12">
        <f t="shared" si="3"/>
        <v>1.6521170458126142</v>
      </c>
      <c r="Q27" s="11" t="s">
        <v>25</v>
      </c>
      <c r="R27" s="6">
        <v>5340</v>
      </c>
      <c r="S27" s="6">
        <v>120</v>
      </c>
      <c r="T27" s="2">
        <f t="shared" si="4"/>
        <v>6.54</v>
      </c>
      <c r="U27" s="7">
        <v>3.9490740740740743E-2</v>
      </c>
      <c r="V27" s="4">
        <f t="shared" si="5"/>
        <v>6.0383395628043953E-3</v>
      </c>
      <c r="W27" s="12">
        <f t="shared" si="6"/>
        <v>1.8322460979652007</v>
      </c>
      <c r="Y27" s="11" t="s">
        <v>25</v>
      </c>
      <c r="Z27" s="6">
        <v>4830</v>
      </c>
      <c r="AA27" s="6">
        <v>110</v>
      </c>
      <c r="AB27" s="2">
        <f t="shared" si="7"/>
        <v>5.93</v>
      </c>
      <c r="AC27" s="7">
        <v>4.1377314814814818E-2</v>
      </c>
      <c r="AD27" s="4">
        <f t="shared" si="8"/>
        <v>6.9776247579788906E-3</v>
      </c>
      <c r="AE27" s="12">
        <f t="shared" si="9"/>
        <v>2.1700098487505555</v>
      </c>
      <c r="AG27" s="11" t="s">
        <v>25</v>
      </c>
      <c r="AH27" s="6">
        <v>4500</v>
      </c>
      <c r="AI27" s="6">
        <v>100</v>
      </c>
      <c r="AJ27" s="2">
        <f t="shared" si="10"/>
        <v>5.5</v>
      </c>
      <c r="AK27" s="7">
        <v>2.8495370370370369E-2</v>
      </c>
      <c r="AL27" s="4">
        <f t="shared" si="11"/>
        <v>5.1809764309764311E-3</v>
      </c>
      <c r="AM27" s="12">
        <f t="shared" si="12"/>
        <v>1.5427594034240775</v>
      </c>
      <c r="AO27" s="11" t="s">
        <v>25</v>
      </c>
      <c r="AP27" s="6">
        <v>2920</v>
      </c>
      <c r="AQ27" s="6">
        <v>10</v>
      </c>
      <c r="AR27" s="2">
        <f t="shared" si="13"/>
        <v>3.02</v>
      </c>
      <c r="AS27" s="7">
        <v>2.3946759259259261E-2</v>
      </c>
      <c r="AT27" s="4">
        <f t="shared" si="14"/>
        <v>7.9293904831984306E-3</v>
      </c>
      <c r="AU27" s="12">
        <f t="shared" si="15"/>
        <v>2.2360881162619575</v>
      </c>
    </row>
    <row r="28" spans="1:47" x14ac:dyDescent="0.3">
      <c r="A28" s="11" t="s">
        <v>26</v>
      </c>
      <c r="B28" s="6">
        <v>5810</v>
      </c>
      <c r="C28" s="6">
        <v>235</v>
      </c>
      <c r="D28" s="2">
        <f t="shared" si="16"/>
        <v>8.16</v>
      </c>
      <c r="E28" s="7">
        <v>4.3217592592592592E-2</v>
      </c>
      <c r="F28" s="4">
        <f t="shared" si="0"/>
        <v>5.2962736020334055E-3</v>
      </c>
      <c r="G28" s="12">
        <f t="shared" si="1"/>
        <v>1.0124930576828726</v>
      </c>
      <c r="I28" s="11" t="s">
        <v>26</v>
      </c>
      <c r="J28" s="6">
        <v>6560</v>
      </c>
      <c r="K28" s="6">
        <v>210</v>
      </c>
      <c r="L28" s="2">
        <f t="shared" si="17"/>
        <v>8.66</v>
      </c>
      <c r="M28" s="7">
        <v>3.2870370370370376E-2</v>
      </c>
      <c r="N28" s="4">
        <f t="shared" si="2"/>
        <v>3.7956547771790272E-3</v>
      </c>
      <c r="O28" s="12">
        <f t="shared" si="3"/>
        <v>1.1638171927519583</v>
      </c>
      <c r="Q28" s="11" t="s">
        <v>26</v>
      </c>
      <c r="R28" s="6">
        <v>6710</v>
      </c>
      <c r="S28" s="6">
        <v>180</v>
      </c>
      <c r="T28" s="2">
        <f t="shared" si="4"/>
        <v>8.51</v>
      </c>
      <c r="U28" s="7">
        <v>3.4733796296296297E-2</v>
      </c>
      <c r="V28" s="4">
        <f t="shared" si="5"/>
        <v>4.0815271793532663E-3</v>
      </c>
      <c r="W28" s="12">
        <f t="shared" si="6"/>
        <v>1.238479911625862</v>
      </c>
      <c r="Y28" s="11" t="s">
        <v>26</v>
      </c>
      <c r="Z28" s="6">
        <v>5460</v>
      </c>
      <c r="AA28" s="6">
        <v>140</v>
      </c>
      <c r="AB28" s="2">
        <f t="shared" si="7"/>
        <v>6.86</v>
      </c>
      <c r="AC28" s="7">
        <v>3.5266203703703702E-2</v>
      </c>
      <c r="AD28" s="4">
        <f t="shared" si="8"/>
        <v>5.1408460209480611E-3</v>
      </c>
      <c r="AE28" s="12">
        <f t="shared" si="9"/>
        <v>1.5987799406396721</v>
      </c>
      <c r="AG28" s="11" t="s">
        <v>26</v>
      </c>
      <c r="AH28" s="6">
        <v>6000</v>
      </c>
      <c r="AI28" s="6">
        <v>240</v>
      </c>
      <c r="AJ28" s="2">
        <f t="shared" si="10"/>
        <v>8.4</v>
      </c>
      <c r="AK28" s="7">
        <v>3.9270833333333331E-2</v>
      </c>
      <c r="AL28" s="4">
        <f t="shared" si="11"/>
        <v>4.6750992063492062E-3</v>
      </c>
      <c r="AM28" s="12">
        <f t="shared" si="12"/>
        <v>1.3921223843854404</v>
      </c>
      <c r="AO28" s="11" t="s">
        <v>26</v>
      </c>
      <c r="AP28" s="6">
        <v>4930</v>
      </c>
      <c r="AQ28" s="6">
        <v>10</v>
      </c>
      <c r="AR28" s="2">
        <f t="shared" si="13"/>
        <v>5.03</v>
      </c>
      <c r="AS28" s="7">
        <v>2.3206018518518515E-2</v>
      </c>
      <c r="AT28" s="4">
        <f t="shared" si="14"/>
        <v>4.6135225682939389E-3</v>
      </c>
      <c r="AU28" s="12">
        <f t="shared" si="15"/>
        <v>1.3010133642588908</v>
      </c>
    </row>
    <row r="29" spans="1:47" x14ac:dyDescent="0.3">
      <c r="A29" s="11" t="s">
        <v>27</v>
      </c>
      <c r="B29" s="6">
        <v>3800</v>
      </c>
      <c r="C29" s="6">
        <v>130</v>
      </c>
      <c r="D29" s="2">
        <f t="shared" si="16"/>
        <v>5.0999999999999996</v>
      </c>
      <c r="E29" s="7">
        <v>4.9224537037037032E-2</v>
      </c>
      <c r="F29" s="4">
        <f t="shared" si="0"/>
        <v>9.651870007262163E-3</v>
      </c>
      <c r="G29" s="12">
        <f t="shared" si="1"/>
        <v>1.8451560682700618</v>
      </c>
      <c r="I29" s="11" t="s">
        <v>27</v>
      </c>
      <c r="J29" s="6">
        <v>2540</v>
      </c>
      <c r="K29" s="6">
        <v>80</v>
      </c>
      <c r="L29" s="2">
        <f t="shared" si="17"/>
        <v>3.34</v>
      </c>
      <c r="M29" s="7">
        <v>2.1273148148148149E-2</v>
      </c>
      <c r="N29" s="4">
        <f t="shared" si="2"/>
        <v>6.3692060323796854E-3</v>
      </c>
      <c r="O29" s="12">
        <f t="shared" si="3"/>
        <v>1.952915088387486</v>
      </c>
      <c r="Q29" s="11" t="s">
        <v>27</v>
      </c>
      <c r="R29" s="6">
        <v>4560</v>
      </c>
      <c r="S29" s="6">
        <v>80</v>
      </c>
      <c r="T29" s="2">
        <f t="shared" si="4"/>
        <v>5.36</v>
      </c>
      <c r="U29" s="7">
        <v>4.5451388888888888E-2</v>
      </c>
      <c r="V29" s="4">
        <f t="shared" si="5"/>
        <v>8.4797367330016575E-3</v>
      </c>
      <c r="W29" s="12">
        <f t="shared" si="6"/>
        <v>2.5730524723254566</v>
      </c>
      <c r="Y29" s="11" t="s">
        <v>27</v>
      </c>
      <c r="Z29" s="6">
        <v>2980</v>
      </c>
      <c r="AA29" s="6">
        <v>65</v>
      </c>
      <c r="AB29" s="2">
        <f t="shared" si="7"/>
        <v>3.63</v>
      </c>
      <c r="AC29" s="7">
        <v>3.0925925925925926E-2</v>
      </c>
      <c r="AD29" s="4">
        <f t="shared" si="8"/>
        <v>8.5195388225691258E-3</v>
      </c>
      <c r="AE29" s="12">
        <f t="shared" si="9"/>
        <v>2.6495381728069196</v>
      </c>
      <c r="AG29" s="11" t="s">
        <v>27</v>
      </c>
      <c r="AH29" s="6">
        <v>2700</v>
      </c>
      <c r="AI29" s="6">
        <v>120</v>
      </c>
      <c r="AJ29" s="2">
        <f t="shared" si="10"/>
        <v>3.9</v>
      </c>
      <c r="AK29" s="7">
        <v>4.1759259259259253E-2</v>
      </c>
      <c r="AL29" s="4">
        <f t="shared" si="11"/>
        <v>1.070750237416904E-2</v>
      </c>
      <c r="AM29" s="12">
        <f t="shared" si="12"/>
        <v>3.1884144224569755</v>
      </c>
      <c r="AO29" s="11" t="s">
        <v>27</v>
      </c>
      <c r="AP29" s="6">
        <v>2600</v>
      </c>
      <c r="AQ29" s="6">
        <v>10</v>
      </c>
      <c r="AR29" s="2">
        <f t="shared" si="13"/>
        <v>2.7</v>
      </c>
      <c r="AS29" s="7">
        <v>2.7685185185185188E-2</v>
      </c>
      <c r="AT29" s="4">
        <f t="shared" si="14"/>
        <v>1.0253772290809328E-2</v>
      </c>
      <c r="AU29" s="12">
        <f t="shared" si="15"/>
        <v>2.8915637860082306</v>
      </c>
    </row>
    <row r="30" spans="1:47" x14ac:dyDescent="0.3">
      <c r="A30" s="11" t="s">
        <v>28</v>
      </c>
      <c r="B30" s="6">
        <v>5340</v>
      </c>
      <c r="C30" s="6">
        <v>220</v>
      </c>
      <c r="D30" s="2">
        <f t="shared" si="16"/>
        <v>7.54</v>
      </c>
      <c r="E30" s="7">
        <v>4.4953703703703697E-2</v>
      </c>
      <c r="F30" s="4">
        <f t="shared" si="0"/>
        <v>5.9620296689262197E-3</v>
      </c>
      <c r="G30" s="12">
        <f t="shared" si="1"/>
        <v>1.1397662022538839</v>
      </c>
      <c r="I30" s="11" t="s">
        <v>28</v>
      </c>
      <c r="J30" s="6">
        <v>4960</v>
      </c>
      <c r="K30" s="6">
        <v>125</v>
      </c>
      <c r="L30" s="2">
        <f t="shared" si="17"/>
        <v>6.21</v>
      </c>
      <c r="M30" s="7">
        <v>2.7222222222222228E-2</v>
      </c>
      <c r="N30" s="4">
        <f t="shared" si="2"/>
        <v>4.3836106638039012E-3</v>
      </c>
      <c r="O30" s="12">
        <f t="shared" si="3"/>
        <v>1.3440952237119574</v>
      </c>
      <c r="Q30" s="11" t="s">
        <v>28</v>
      </c>
      <c r="R30" s="6">
        <v>5340</v>
      </c>
      <c r="S30" s="6">
        <v>120</v>
      </c>
      <c r="T30" s="2">
        <f t="shared" si="4"/>
        <v>6.54</v>
      </c>
      <c r="U30" s="7">
        <v>3.4641203703703702E-2</v>
      </c>
      <c r="V30" s="4">
        <f t="shared" si="5"/>
        <v>5.2968201381809943E-3</v>
      </c>
      <c r="W30" s="12">
        <f t="shared" si="6"/>
        <v>1.6072428403311385</v>
      </c>
      <c r="Y30" s="11" t="s">
        <v>28</v>
      </c>
      <c r="Z30" s="6">
        <v>4930</v>
      </c>
      <c r="AA30" s="6">
        <v>110</v>
      </c>
      <c r="AB30" s="2">
        <f t="shared" si="7"/>
        <v>6.03</v>
      </c>
      <c r="AC30" s="7">
        <v>4.3761574074074078E-2</v>
      </c>
      <c r="AD30" s="4">
        <f t="shared" si="8"/>
        <v>7.2573091333456175E-3</v>
      </c>
      <c r="AE30" s="12">
        <f t="shared" si="9"/>
        <v>2.2569904288388494</v>
      </c>
      <c r="AG30" s="11" t="s">
        <v>28</v>
      </c>
      <c r="AH30" s="6">
        <v>4300</v>
      </c>
      <c r="AI30" s="6">
        <v>215</v>
      </c>
      <c r="AJ30" s="2">
        <f t="shared" si="10"/>
        <v>6.45</v>
      </c>
      <c r="AK30" s="7">
        <v>3.3229166666666664E-2</v>
      </c>
      <c r="AL30" s="4">
        <f t="shared" si="11"/>
        <v>5.151808785529715E-3</v>
      </c>
      <c r="AM30" s="12">
        <f t="shared" si="12"/>
        <v>1.5340740407539022</v>
      </c>
      <c r="AO30" s="11" t="s">
        <v>28</v>
      </c>
      <c r="AP30" s="6">
        <v>2930</v>
      </c>
      <c r="AQ30" s="6">
        <v>10</v>
      </c>
      <c r="AR30" s="2">
        <f t="shared" si="13"/>
        <v>3.03</v>
      </c>
      <c r="AS30" s="7">
        <v>1.9942129629629629E-2</v>
      </c>
      <c r="AT30" s="4">
        <f t="shared" si="14"/>
        <v>6.5815609338711655E-3</v>
      </c>
      <c r="AU30" s="12">
        <f t="shared" si="15"/>
        <v>1.8560001833516686</v>
      </c>
    </row>
    <row r="31" spans="1:47" x14ac:dyDescent="0.3">
      <c r="A31" s="11" t="s">
        <v>29</v>
      </c>
      <c r="B31" s="6">
        <v>3800</v>
      </c>
      <c r="C31" s="6">
        <v>130</v>
      </c>
      <c r="D31" s="2">
        <f t="shared" si="16"/>
        <v>5.0999999999999996</v>
      </c>
      <c r="E31" s="7">
        <v>6.1226851851851859E-2</v>
      </c>
      <c r="F31" s="4">
        <f t="shared" si="0"/>
        <v>1.2005265068990561E-2</v>
      </c>
      <c r="G31" s="12">
        <f t="shared" si="1"/>
        <v>2.2950565721017235</v>
      </c>
      <c r="I31" s="11" t="s">
        <v>29</v>
      </c>
      <c r="J31" s="6">
        <v>2540</v>
      </c>
      <c r="K31" s="6">
        <v>80</v>
      </c>
      <c r="L31" s="2">
        <f t="shared" si="17"/>
        <v>3.34</v>
      </c>
      <c r="M31" s="7">
        <v>2.1898148148148149E-2</v>
      </c>
      <c r="N31" s="4">
        <f t="shared" si="2"/>
        <v>6.55633178088268E-3</v>
      </c>
      <c r="O31" s="12">
        <f t="shared" si="3"/>
        <v>2.0102912661747139</v>
      </c>
      <c r="Q31" s="11" t="s">
        <v>29</v>
      </c>
      <c r="R31" s="6">
        <v>4560</v>
      </c>
      <c r="S31" s="6">
        <v>80</v>
      </c>
      <c r="T31" s="2">
        <f t="shared" si="4"/>
        <v>5.36</v>
      </c>
      <c r="U31" s="7">
        <v>3.8657407407407404E-2</v>
      </c>
      <c r="V31" s="4">
        <f t="shared" si="5"/>
        <v>7.2122028745163066E-3</v>
      </c>
      <c r="W31" s="12">
        <f t="shared" si="6"/>
        <v>2.1884378043206074</v>
      </c>
      <c r="Y31" s="11" t="s">
        <v>29</v>
      </c>
      <c r="Z31" s="6">
        <v>2980</v>
      </c>
      <c r="AA31" s="6">
        <v>65</v>
      </c>
      <c r="AB31" s="2">
        <f t="shared" si="7"/>
        <v>3.63</v>
      </c>
      <c r="AC31" s="7">
        <v>2.7685185185185188E-2</v>
      </c>
      <c r="AD31" s="4">
        <f t="shared" si="8"/>
        <v>7.626772778287931E-3</v>
      </c>
      <c r="AE31" s="12">
        <f t="shared" si="9"/>
        <v>2.3718919570936197</v>
      </c>
      <c r="AG31" s="11" t="s">
        <v>29</v>
      </c>
      <c r="AH31" s="6">
        <v>2700</v>
      </c>
      <c r="AI31" s="6">
        <v>120</v>
      </c>
      <c r="AJ31" s="2">
        <f t="shared" si="10"/>
        <v>3.9</v>
      </c>
      <c r="AK31" s="7">
        <v>3.1203703703703702E-2</v>
      </c>
      <c r="AL31" s="4">
        <f t="shared" si="11"/>
        <v>8.000949667616334E-3</v>
      </c>
      <c r="AM31" s="12">
        <f t="shared" si="12"/>
        <v>2.3824737480443479</v>
      </c>
      <c r="AO31" s="11" t="s">
        <v>29</v>
      </c>
      <c r="AP31" s="6">
        <v>2600</v>
      </c>
      <c r="AQ31" s="6">
        <v>10</v>
      </c>
      <c r="AR31" s="2">
        <f t="shared" si="13"/>
        <v>2.7</v>
      </c>
      <c r="AS31" s="7">
        <v>2.4270833333333335E-2</v>
      </c>
      <c r="AT31" s="4">
        <f t="shared" si="14"/>
        <v>8.9891975308641972E-3</v>
      </c>
      <c r="AU31" s="12">
        <f t="shared" si="15"/>
        <v>2.5349537037037035</v>
      </c>
    </row>
    <row r="32" spans="1:47" x14ac:dyDescent="0.3">
      <c r="A32" s="11" t="s">
        <v>30</v>
      </c>
      <c r="B32" s="6">
        <v>5340</v>
      </c>
      <c r="C32" s="6">
        <v>220</v>
      </c>
      <c r="D32" s="2">
        <f t="shared" si="16"/>
        <v>7.54</v>
      </c>
      <c r="E32" s="7">
        <v>4.0520833333333332E-2</v>
      </c>
      <c r="F32" s="4">
        <f t="shared" si="0"/>
        <v>5.3741158267020337E-3</v>
      </c>
      <c r="G32" s="12">
        <f t="shared" si="1"/>
        <v>1.0273742209296726</v>
      </c>
      <c r="I32" s="11" t="s">
        <v>30</v>
      </c>
      <c r="J32" s="6">
        <v>4960</v>
      </c>
      <c r="K32" s="6">
        <v>125</v>
      </c>
      <c r="L32" s="2">
        <f t="shared" si="17"/>
        <v>6.21</v>
      </c>
      <c r="M32" s="7">
        <v>2.8657407407407406E-2</v>
      </c>
      <c r="N32" s="4">
        <f t="shared" si="2"/>
        <v>4.6147193892765552E-3</v>
      </c>
      <c r="O32" s="12">
        <f t="shared" si="3"/>
        <v>1.4149573868668393</v>
      </c>
      <c r="Q32" s="11" t="s">
        <v>30</v>
      </c>
      <c r="R32" s="6">
        <v>5340</v>
      </c>
      <c r="S32" s="6">
        <v>120</v>
      </c>
      <c r="T32" s="2">
        <f t="shared" si="4"/>
        <v>6.54</v>
      </c>
      <c r="U32" s="7">
        <v>3.0462962962962966E-2</v>
      </c>
      <c r="V32" s="4">
        <f t="shared" si="5"/>
        <v>4.657945407180882E-3</v>
      </c>
      <c r="W32" s="12">
        <f t="shared" si="6"/>
        <v>1.413385618360026</v>
      </c>
      <c r="Y32" s="11" t="s">
        <v>30</v>
      </c>
      <c r="Z32" s="6">
        <v>4930</v>
      </c>
      <c r="AA32" s="6">
        <v>110</v>
      </c>
      <c r="AB32" s="2">
        <f t="shared" si="7"/>
        <v>6.03</v>
      </c>
      <c r="AC32" s="7">
        <v>3.1481481481481485E-2</v>
      </c>
      <c r="AD32" s="4">
        <f t="shared" si="8"/>
        <v>5.2208095325839941E-3</v>
      </c>
      <c r="AE32" s="12">
        <f t="shared" si="9"/>
        <v>1.6236482323305133</v>
      </c>
      <c r="AG32" s="11" t="s">
        <v>30</v>
      </c>
      <c r="AH32" s="6">
        <v>4300</v>
      </c>
      <c r="AI32" s="6">
        <v>215</v>
      </c>
      <c r="AJ32" s="2">
        <f t="shared" si="10"/>
        <v>6.45</v>
      </c>
      <c r="AK32" s="7">
        <v>3.0520833333333334E-2</v>
      </c>
      <c r="AL32" s="4">
        <f t="shared" si="11"/>
        <v>4.7319121447028422E-3</v>
      </c>
      <c r="AM32" s="12">
        <f t="shared" si="12"/>
        <v>1.4090397929181611</v>
      </c>
      <c r="AO32" s="11" t="s">
        <v>30</v>
      </c>
      <c r="AP32" s="6">
        <v>2930</v>
      </c>
      <c r="AQ32" s="6">
        <v>10</v>
      </c>
      <c r="AR32" s="2">
        <f t="shared" si="13"/>
        <v>3.03</v>
      </c>
      <c r="AS32" s="7">
        <v>1.9074074074074073E-2</v>
      </c>
      <c r="AT32" s="4">
        <f t="shared" si="14"/>
        <v>6.2950739518396288E-3</v>
      </c>
      <c r="AU32" s="12">
        <f t="shared" si="15"/>
        <v>1.7752108544187755</v>
      </c>
    </row>
    <row r="33" spans="1:47" x14ac:dyDescent="0.3">
      <c r="A33" s="11" t="s">
        <v>31</v>
      </c>
      <c r="B33" s="6">
        <v>3800</v>
      </c>
      <c r="C33" s="6">
        <v>130</v>
      </c>
      <c r="D33" s="2">
        <f t="shared" si="16"/>
        <v>5.0999999999999996</v>
      </c>
      <c r="E33" s="7">
        <v>4.6412037037037036E-2</v>
      </c>
      <c r="F33" s="4">
        <f t="shared" si="0"/>
        <v>9.1003994190268708E-3</v>
      </c>
      <c r="G33" s="12">
        <f t="shared" si="1"/>
        <v>1.7397309743152949</v>
      </c>
      <c r="I33" s="11" t="s">
        <v>31</v>
      </c>
      <c r="J33" s="6">
        <v>2540</v>
      </c>
      <c r="K33" s="6">
        <v>80</v>
      </c>
      <c r="L33" s="2">
        <f t="shared" si="17"/>
        <v>3.34</v>
      </c>
      <c r="M33" s="7">
        <v>2.8194444444444442E-2</v>
      </c>
      <c r="N33" s="4">
        <f t="shared" si="2"/>
        <v>8.4414504324683958E-3</v>
      </c>
      <c r="O33" s="12">
        <f t="shared" si="3"/>
        <v>2.5883031312904872</v>
      </c>
      <c r="Q33" s="11" t="s">
        <v>31</v>
      </c>
      <c r="R33" s="6">
        <v>4560</v>
      </c>
      <c r="S33" s="6">
        <v>80</v>
      </c>
      <c r="T33" s="2">
        <f t="shared" si="4"/>
        <v>5.36</v>
      </c>
      <c r="U33" s="7">
        <v>5.6956018518518524E-2</v>
      </c>
      <c r="V33" s="4">
        <f t="shared" si="5"/>
        <v>1.062612285793256E-2</v>
      </c>
      <c r="W33" s="12">
        <f t="shared" si="6"/>
        <v>3.2243420464256616</v>
      </c>
      <c r="Y33" s="11" t="s">
        <v>31</v>
      </c>
      <c r="Z33" s="6">
        <v>2980</v>
      </c>
      <c r="AA33" s="6">
        <v>65</v>
      </c>
      <c r="AB33" s="2">
        <f t="shared" si="7"/>
        <v>3.63</v>
      </c>
      <c r="AC33" s="7">
        <v>4.447916666666666E-2</v>
      </c>
      <c r="AD33" s="4">
        <f t="shared" si="8"/>
        <v>1.2253213957759411E-2</v>
      </c>
      <c r="AE33" s="12">
        <f t="shared" si="9"/>
        <v>3.8106943106650411</v>
      </c>
      <c r="AG33" s="11" t="s">
        <v>31</v>
      </c>
      <c r="AH33" s="6">
        <v>2200</v>
      </c>
      <c r="AI33" s="6">
        <v>90</v>
      </c>
      <c r="AJ33" s="2">
        <f t="shared" si="10"/>
        <v>3.1</v>
      </c>
      <c r="AK33" s="7">
        <v>3.0208333333333334E-2</v>
      </c>
      <c r="AL33" s="4">
        <f t="shared" si="11"/>
        <v>9.7446236559139785E-3</v>
      </c>
      <c r="AM33" s="12">
        <f t="shared" si="12"/>
        <v>2.9016942999597273</v>
      </c>
      <c r="AO33" s="11" t="s">
        <v>31</v>
      </c>
      <c r="AP33" s="6">
        <v>2600</v>
      </c>
      <c r="AQ33" s="6">
        <v>10</v>
      </c>
      <c r="AR33" s="2">
        <f t="shared" si="13"/>
        <v>2.7</v>
      </c>
      <c r="AS33" s="7">
        <v>3.1168981481481482E-2</v>
      </c>
      <c r="AT33" s="4">
        <f t="shared" si="14"/>
        <v>1.1544067215363512E-2</v>
      </c>
      <c r="AU33" s="12">
        <f t="shared" si="15"/>
        <v>3.2554269547325103</v>
      </c>
    </row>
    <row r="34" spans="1:47" x14ac:dyDescent="0.3">
      <c r="A34" s="11" t="s">
        <v>32</v>
      </c>
      <c r="B34" s="6">
        <v>3800</v>
      </c>
      <c r="C34" s="6">
        <v>130</v>
      </c>
      <c r="D34" s="2">
        <f t="shared" si="16"/>
        <v>5.0999999999999996</v>
      </c>
      <c r="E34" s="7">
        <v>3.5057870370370371E-2</v>
      </c>
      <c r="F34" s="4">
        <f t="shared" si="0"/>
        <v>6.8740922294843873E-3</v>
      </c>
      <c r="G34" s="12">
        <f t="shared" si="1"/>
        <v>1.3141259653867903</v>
      </c>
      <c r="I34" s="11" t="s">
        <v>32</v>
      </c>
      <c r="J34" s="6">
        <v>2540</v>
      </c>
      <c r="K34" s="6">
        <v>80</v>
      </c>
      <c r="L34" s="2">
        <f t="shared" si="17"/>
        <v>3.34</v>
      </c>
      <c r="M34" s="7">
        <v>1.712962962962963E-2</v>
      </c>
      <c r="N34" s="4">
        <f t="shared" si="2"/>
        <v>5.1286316256376136E-3</v>
      </c>
      <c r="O34" s="12">
        <f t="shared" si="3"/>
        <v>1.5725322800943846</v>
      </c>
      <c r="Q34" s="11" t="s">
        <v>32</v>
      </c>
      <c r="R34" s="6">
        <v>4560</v>
      </c>
      <c r="S34" s="6">
        <v>80</v>
      </c>
      <c r="T34" s="2">
        <f t="shared" si="4"/>
        <v>5.36</v>
      </c>
      <c r="U34" s="7">
        <v>3.0706018518518521E-2</v>
      </c>
      <c r="V34" s="4">
        <f t="shared" si="5"/>
        <v>5.7287347982310673E-3</v>
      </c>
      <c r="W34" s="12">
        <f t="shared" si="6"/>
        <v>1.7383010463660395</v>
      </c>
      <c r="Y34" s="11" t="s">
        <v>32</v>
      </c>
      <c r="Z34" s="6">
        <v>2980</v>
      </c>
      <c r="AA34" s="6">
        <v>65</v>
      </c>
      <c r="AB34" s="2">
        <f t="shared" si="7"/>
        <v>3.63</v>
      </c>
      <c r="AC34" s="7">
        <v>2.3819444444444445E-2</v>
      </c>
      <c r="AD34" s="4">
        <f t="shared" si="8"/>
        <v>6.5618304254667897E-3</v>
      </c>
      <c r="AE34" s="12">
        <f t="shared" si="9"/>
        <v>2.0406996854927546</v>
      </c>
      <c r="AG34" s="11" t="s">
        <v>32</v>
      </c>
      <c r="AH34" s="6">
        <v>2700</v>
      </c>
      <c r="AI34" s="6">
        <v>120</v>
      </c>
      <c r="AJ34" s="2">
        <f t="shared" si="10"/>
        <v>3.9</v>
      </c>
      <c r="AK34" s="7">
        <v>2.4826388888888887E-2</v>
      </c>
      <c r="AL34" s="4">
        <f t="shared" si="11"/>
        <v>6.3657407407407404E-3</v>
      </c>
      <c r="AM34" s="12">
        <f t="shared" si="12"/>
        <v>1.895551257253385</v>
      </c>
      <c r="AO34" s="11" t="s">
        <v>32</v>
      </c>
      <c r="AP34" s="6">
        <v>2600</v>
      </c>
      <c r="AQ34" s="6">
        <v>10</v>
      </c>
      <c r="AR34" s="2">
        <f t="shared" si="13"/>
        <v>2.7</v>
      </c>
      <c r="AS34" s="7">
        <v>2.0370370370370369E-2</v>
      </c>
      <c r="AT34" s="4">
        <f t="shared" si="14"/>
        <v>7.5445816186556916E-3</v>
      </c>
      <c r="AU34" s="12">
        <f t="shared" si="15"/>
        <v>2.1275720164609049</v>
      </c>
    </row>
    <row r="35" spans="1:47" x14ac:dyDescent="0.3">
      <c r="A35" s="11" t="s">
        <v>47</v>
      </c>
      <c r="B35" s="6">
        <v>3800</v>
      </c>
      <c r="C35" s="6">
        <v>130</v>
      </c>
      <c r="D35" s="2">
        <f>(B35+10*C35)/1000</f>
        <v>5.0999999999999996</v>
      </c>
      <c r="E35" s="7">
        <v>7.9363425925925921E-2</v>
      </c>
      <c r="F35" s="4">
        <f t="shared" si="0"/>
        <v>1.5561456063907044E-2</v>
      </c>
      <c r="G35" s="12">
        <f t="shared" si="1"/>
        <v>2.9748965812668269</v>
      </c>
      <c r="I35" s="11" t="s">
        <v>47</v>
      </c>
      <c r="J35" s="6">
        <v>2540</v>
      </c>
      <c r="K35" s="6">
        <v>80</v>
      </c>
      <c r="L35" s="2">
        <f t="shared" si="17"/>
        <v>3.34</v>
      </c>
      <c r="M35" s="7">
        <v>4.2025462962962966E-2</v>
      </c>
      <c r="N35" s="4">
        <f t="shared" si="2"/>
        <v>1.2582473941006877E-2</v>
      </c>
      <c r="O35" s="12">
        <f t="shared" si="3"/>
        <v>3.8580166952856159</v>
      </c>
      <c r="Q35" s="11" t="s">
        <v>47</v>
      </c>
      <c r="R35" s="6">
        <v>4560</v>
      </c>
      <c r="S35" s="6">
        <v>80</v>
      </c>
      <c r="T35" s="2">
        <f t="shared" si="4"/>
        <v>5.36</v>
      </c>
      <c r="U35" s="7">
        <v>7.9363425925925921E-2</v>
      </c>
      <c r="V35" s="4">
        <f t="shared" si="5"/>
        <v>1.4806609314538418E-2</v>
      </c>
      <c r="W35" s="12">
        <f t="shared" si="6"/>
        <v>4.4928497078522165</v>
      </c>
      <c r="Y35" s="11" t="s">
        <v>47</v>
      </c>
      <c r="Z35" s="6">
        <v>2980</v>
      </c>
      <c r="AA35" s="6">
        <v>65</v>
      </c>
      <c r="AB35" s="2">
        <f>(Z35+10*AA35)/1000</f>
        <v>3.63</v>
      </c>
      <c r="AC35" s="7">
        <v>7.9363425925925921E-2</v>
      </c>
      <c r="AD35" s="4">
        <f t="shared" si="8"/>
        <v>2.1863202734414854E-2</v>
      </c>
      <c r="AE35" s="12">
        <f t="shared" si="9"/>
        <v>6.7993575040932051</v>
      </c>
      <c r="AG35" s="11" t="s">
        <v>47</v>
      </c>
      <c r="AH35" s="6">
        <v>2200</v>
      </c>
      <c r="AI35" s="6">
        <v>90</v>
      </c>
      <c r="AJ35" s="2">
        <f t="shared" si="10"/>
        <v>3.1</v>
      </c>
      <c r="AK35" s="7">
        <v>6.7106481481481475E-2</v>
      </c>
      <c r="AL35" s="4">
        <f t="shared" si="11"/>
        <v>2.1647252090800474E-2</v>
      </c>
      <c r="AM35" s="12">
        <f t="shared" si="12"/>
        <v>6.4459860349296916</v>
      </c>
      <c r="AO35" s="11" t="s">
        <v>47</v>
      </c>
      <c r="AP35" s="6"/>
      <c r="AQ35" s="6">
        <v>10</v>
      </c>
      <c r="AR35" s="2">
        <f t="shared" si="13"/>
        <v>0.1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3800</v>
      </c>
      <c r="C36" s="6">
        <v>130</v>
      </c>
      <c r="D36" s="2">
        <f>(B36+10*C36)/1000</f>
        <v>5.0999999999999996</v>
      </c>
      <c r="E36" s="8">
        <v>5.451388888888889E-2</v>
      </c>
      <c r="F36" s="4">
        <f t="shared" si="0"/>
        <v>1.0688997821350764E-2</v>
      </c>
      <c r="G36" s="12">
        <f t="shared" si="1"/>
        <v>2.0434246606047481</v>
      </c>
      <c r="I36" s="11" t="s">
        <v>46</v>
      </c>
      <c r="J36" s="6">
        <v>2540</v>
      </c>
      <c r="K36" s="6">
        <v>80</v>
      </c>
      <c r="L36" s="2">
        <f t="shared" si="17"/>
        <v>3.34</v>
      </c>
      <c r="M36" s="7">
        <v>2.3483796296296298E-2</v>
      </c>
      <c r="N36" s="4">
        <f t="shared" si="2"/>
        <v>7.0310767354180535E-3</v>
      </c>
      <c r="O36" s="12">
        <f t="shared" si="3"/>
        <v>2.1558567542645317</v>
      </c>
      <c r="Q36" s="11" t="s">
        <v>46</v>
      </c>
      <c r="R36" s="6">
        <v>4560</v>
      </c>
      <c r="S36" s="6">
        <v>80</v>
      </c>
      <c r="T36" s="2">
        <f t="shared" si="4"/>
        <v>5.36</v>
      </c>
      <c r="U36" s="8">
        <v>5.0462962962962959E-2</v>
      </c>
      <c r="V36" s="4">
        <f t="shared" si="5"/>
        <v>9.4147318960751784E-3</v>
      </c>
      <c r="W36" s="12">
        <f t="shared" si="6"/>
        <v>2.8567631218077389</v>
      </c>
      <c r="Y36" s="11" t="s">
        <v>46</v>
      </c>
      <c r="Z36" s="6">
        <v>2980</v>
      </c>
      <c r="AA36" s="6">
        <v>65</v>
      </c>
      <c r="AB36" s="2">
        <f>(Z36+10*AA36)/1000</f>
        <v>3.63</v>
      </c>
      <c r="AC36" s="8">
        <v>3.3043981481481487E-2</v>
      </c>
      <c r="AD36" s="4">
        <f t="shared" si="8"/>
        <v>9.1030252015100524E-3</v>
      </c>
      <c r="AE36" s="12">
        <f t="shared" si="9"/>
        <v>2.8309998066481126</v>
      </c>
      <c r="AG36" s="11" t="s">
        <v>46</v>
      </c>
      <c r="AH36" s="6">
        <v>2700</v>
      </c>
      <c r="AI36" s="6">
        <v>120</v>
      </c>
      <c r="AJ36" s="2">
        <f t="shared" si="10"/>
        <v>3.9</v>
      </c>
      <c r="AK36" s="8">
        <v>4.9062500000000002E-2</v>
      </c>
      <c r="AL36" s="4">
        <f t="shared" si="11"/>
        <v>1.2580128205128206E-2</v>
      </c>
      <c r="AM36" s="12">
        <f t="shared" si="12"/>
        <v>3.7460334636350114</v>
      </c>
      <c r="AO36" s="11" t="s">
        <v>46</v>
      </c>
      <c r="AP36" s="6">
        <v>2600</v>
      </c>
      <c r="AQ36" s="6">
        <v>10</v>
      </c>
      <c r="AR36" s="2">
        <f t="shared" si="13"/>
        <v>2.7</v>
      </c>
      <c r="AS36" s="7">
        <v>2.6909722222222224E-2</v>
      </c>
      <c r="AT36" s="4">
        <f t="shared" si="14"/>
        <v>9.9665637860082302E-3</v>
      </c>
      <c r="AU36" s="12">
        <f t="shared" si="15"/>
        <v>2.8105709876543208</v>
      </c>
    </row>
    <row r="37" spans="1:47" ht="15" thickBot="1" x14ac:dyDescent="0.35">
      <c r="A37" s="22" t="s">
        <v>53</v>
      </c>
      <c r="B37" s="6">
        <v>3800</v>
      </c>
      <c r="C37" s="6">
        <v>130</v>
      </c>
      <c r="D37" s="2">
        <f>(B37+10*C37)/1000</f>
        <v>5.0999999999999996</v>
      </c>
      <c r="E37" s="8">
        <v>6.5092592592592591E-2</v>
      </c>
      <c r="F37" s="4">
        <f t="shared" si="0"/>
        <v>1.276325344952796E-2</v>
      </c>
      <c r="G37" s="12">
        <f t="shared" si="1"/>
        <v>2.4399618452741194</v>
      </c>
      <c r="I37" s="22" t="s">
        <v>53</v>
      </c>
      <c r="J37" s="23"/>
      <c r="K37" s="23"/>
      <c r="L37" s="2"/>
      <c r="M37" s="7"/>
      <c r="N37" s="4" t="str">
        <f t="shared" si="2"/>
        <v/>
      </c>
      <c r="O37" s="12" t="str">
        <f t="shared" si="3"/>
        <v/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6">
        <v>10</v>
      </c>
      <c r="AR37" s="31">
        <f t="shared" si="13"/>
        <v>0.1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30">
        <v>3800</v>
      </c>
      <c r="C38" s="30">
        <v>130</v>
      </c>
      <c r="D38" s="31">
        <f>(B38+10*C38)/1000</f>
        <v>5.0999999999999996</v>
      </c>
      <c r="E38" s="32">
        <v>7.4282407407407408E-2</v>
      </c>
      <c r="F38" s="33">
        <f t="shared" si="0"/>
        <v>1.4565177923021061E-2</v>
      </c>
      <c r="G38" s="34">
        <f t="shared" si="1"/>
        <v>2.7844372551510133</v>
      </c>
      <c r="I38" s="13" t="s">
        <v>48</v>
      </c>
      <c r="J38" s="14"/>
      <c r="K38" s="14"/>
      <c r="L38" s="31">
        <f t="shared" si="17"/>
        <v>0</v>
      </c>
      <c r="M38" s="7"/>
      <c r="N38" s="33" t="str">
        <f t="shared" si="2"/>
        <v/>
      </c>
      <c r="O38" s="34" t="str">
        <f t="shared" si="3"/>
        <v/>
      </c>
      <c r="Q38" s="25" t="s">
        <v>48</v>
      </c>
      <c r="R38" s="26">
        <v>3900</v>
      </c>
      <c r="S38" s="26">
        <v>160</v>
      </c>
      <c r="T38" s="27">
        <f t="shared" si="4"/>
        <v>5.5</v>
      </c>
      <c r="U38" s="8"/>
      <c r="V38" s="28">
        <f t="shared" si="5"/>
        <v>0</v>
      </c>
      <c r="W38" s="29">
        <f t="shared" si="6"/>
        <v>0</v>
      </c>
      <c r="Y38" s="13" t="s">
        <v>48</v>
      </c>
      <c r="Z38" s="14"/>
      <c r="AA38" s="14"/>
      <c r="AB38" s="31">
        <f>(Z38+10*AA38)/1000</f>
        <v>0</v>
      </c>
      <c r="AC38" s="14"/>
      <c r="AD38" s="33" t="str">
        <f t="shared" si="8"/>
        <v/>
      </c>
      <c r="AE38" s="34" t="str">
        <f t="shared" si="9"/>
        <v/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45">
        <v>2600</v>
      </c>
      <c r="AQ38" s="6">
        <v>10</v>
      </c>
      <c r="AR38" s="27">
        <f t="shared" si="13"/>
        <v>2.7</v>
      </c>
      <c r="AS38" s="7">
        <v>4.943287037037037E-2</v>
      </c>
      <c r="AT38" s="28">
        <f t="shared" si="14"/>
        <v>1.830847050754458E-2</v>
      </c>
      <c r="AU38" s="29">
        <f t="shared" si="15"/>
        <v>5.1629886831275718</v>
      </c>
    </row>
    <row r="40" spans="1:47" x14ac:dyDescent="0.3">
      <c r="A40" s="43"/>
      <c r="B40" s="44">
        <f t="shared" ref="B40:G40" si="18">$B$1</f>
        <v>2016</v>
      </c>
      <c r="C40" s="44">
        <f t="shared" si="18"/>
        <v>2016</v>
      </c>
      <c r="D40" s="44">
        <f t="shared" si="18"/>
        <v>2016</v>
      </c>
      <c r="E40" s="44">
        <f t="shared" si="18"/>
        <v>2016</v>
      </c>
      <c r="F40" s="44">
        <f t="shared" si="18"/>
        <v>2016</v>
      </c>
      <c r="G40" s="44">
        <f t="shared" si="18"/>
        <v>2016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1.1451054978299995</v>
      </c>
      <c r="C42" s="42">
        <f>IF(O5="","-",O5)</f>
        <v>1.3003620252335291</v>
      </c>
      <c r="D42" s="42">
        <f>IF(W5="","-",W5)</f>
        <v>1.9552613234600471</v>
      </c>
      <c r="E42" s="42">
        <f>IF(AE5="","-",AE5)</f>
        <v>1.4502924447306289</v>
      </c>
      <c r="F42" s="42">
        <f>IF(AM5="","-",AM5)</f>
        <v>0.96056087171080629</v>
      </c>
      <c r="G42" s="42">
        <f>IF(AU5="","-",AU5)</f>
        <v>1.7395451770451773</v>
      </c>
    </row>
    <row r="43" spans="1:47" x14ac:dyDescent="0.3">
      <c r="A43" s="2" t="s">
        <v>7</v>
      </c>
      <c r="B43" s="42">
        <f t="shared" ref="B43:B75" si="19">IF(G6="","-",G6)</f>
        <v>0.85918831581222044</v>
      </c>
      <c r="C43" s="42">
        <f t="shared" ref="C43:C75" si="20">IF(O6="","-",O6)</f>
        <v>1.237504646370277</v>
      </c>
      <c r="D43" s="42">
        <f t="shared" ref="D43:D75" si="21">IF(W6="","-",W6)</f>
        <v>1.4191057691103608</v>
      </c>
      <c r="E43" s="42">
        <f t="shared" ref="E43:E75" si="22">IF(AE6="","-",AE6)</f>
        <v>1.4292954496673105</v>
      </c>
      <c r="F43" s="42">
        <f t="shared" ref="F43:F75" si="23">IF(AM6="","-",AM6)</f>
        <v>1.1139837887201711</v>
      </c>
      <c r="G43" s="42">
        <f t="shared" ref="G43:G75" si="24">IF(AU6="","-",AU6)</f>
        <v>1.3539758852258852</v>
      </c>
    </row>
    <row r="44" spans="1:47" x14ac:dyDescent="0.3">
      <c r="A44" s="2" t="s">
        <v>8</v>
      </c>
      <c r="B44" s="42">
        <f t="shared" si="19"/>
        <v>0.97527373264160799</v>
      </c>
      <c r="C44" s="42">
        <f t="shared" si="20"/>
        <v>1.4913406134356482</v>
      </c>
      <c r="D44" s="42">
        <f t="shared" si="21"/>
        <v>1.8628784808660919</v>
      </c>
      <c r="E44" s="42">
        <f t="shared" si="22"/>
        <v>1.4432111796685876</v>
      </c>
      <c r="F44" s="42">
        <f t="shared" si="23"/>
        <v>1.559975197356853</v>
      </c>
      <c r="G44" s="42">
        <f t="shared" si="24"/>
        <v>1.2701454402515722</v>
      </c>
    </row>
    <row r="45" spans="1:47" x14ac:dyDescent="0.3">
      <c r="A45" s="2" t="s">
        <v>9</v>
      </c>
      <c r="B45" s="42">
        <f t="shared" si="19"/>
        <v>0.76314095489191902</v>
      </c>
      <c r="C45" s="42">
        <f t="shared" si="20"/>
        <v>1.3510577337843668</v>
      </c>
      <c r="D45" s="42">
        <f t="shared" si="21"/>
        <v>1.7339360723544135</v>
      </c>
      <c r="E45" s="42">
        <f t="shared" si="22"/>
        <v>1.4568801095470585</v>
      </c>
      <c r="F45" s="42">
        <f t="shared" si="23"/>
        <v>1.3731409586036485</v>
      </c>
      <c r="G45" s="42">
        <f t="shared" si="24"/>
        <v>1.2378144654088048</v>
      </c>
    </row>
    <row r="46" spans="1:47" x14ac:dyDescent="0.3">
      <c r="A46" s="2" t="s">
        <v>10</v>
      </c>
      <c r="B46" s="42">
        <f t="shared" si="19"/>
        <v>1.1873436455911508</v>
      </c>
      <c r="C46" s="42">
        <f t="shared" si="20"/>
        <v>1.3266170450712185</v>
      </c>
      <c r="D46" s="42">
        <f t="shared" si="21"/>
        <v>1.4648845898750971</v>
      </c>
      <c r="E46" s="42">
        <f t="shared" si="22"/>
        <v>1.5176206470475624</v>
      </c>
      <c r="F46" s="42">
        <f t="shared" si="23"/>
        <v>1.2116210460504466</v>
      </c>
      <c r="G46" s="42">
        <f t="shared" si="24"/>
        <v>1.2654045414462081</v>
      </c>
    </row>
    <row r="47" spans="1:47" x14ac:dyDescent="0.3">
      <c r="A47" s="2" t="s">
        <v>11</v>
      </c>
      <c r="B47" s="42">
        <f t="shared" si="19"/>
        <v>1.1202285975393971</v>
      </c>
      <c r="C47" s="42">
        <f t="shared" si="20"/>
        <v>1.2765080178492829</v>
      </c>
      <c r="D47" s="42">
        <f t="shared" si="21"/>
        <v>1.0880586009930686</v>
      </c>
      <c r="E47" s="42">
        <f t="shared" si="22"/>
        <v>1.3222301269135699</v>
      </c>
      <c r="F47" s="42">
        <f t="shared" si="23"/>
        <v>1.186474675836378</v>
      </c>
      <c r="G47" s="42">
        <f t="shared" si="24"/>
        <v>1.2840649291266573</v>
      </c>
    </row>
    <row r="48" spans="1:47" x14ac:dyDescent="0.3">
      <c r="A48" s="2" t="s">
        <v>12</v>
      </c>
      <c r="B48" s="42">
        <f t="shared" si="19"/>
        <v>1.1052100770833326</v>
      </c>
      <c r="C48" s="42">
        <f t="shared" si="20"/>
        <v>1.3394642336041267</v>
      </c>
      <c r="D48" s="42">
        <f t="shared" si="21"/>
        <v>1.3154261579798368</v>
      </c>
      <c r="E48" s="42">
        <f t="shared" si="22"/>
        <v>1.609525753982588</v>
      </c>
      <c r="F48" s="42">
        <f t="shared" si="23"/>
        <v>1.2620196397145964</v>
      </c>
      <c r="G48" s="42">
        <f t="shared" si="24"/>
        <v>1.3674422799422798</v>
      </c>
    </row>
    <row r="49" spans="1:7" x14ac:dyDescent="0.3">
      <c r="A49" s="2" t="s">
        <v>13</v>
      </c>
      <c r="B49" s="42">
        <f t="shared" si="19"/>
        <v>0.7828889031514279</v>
      </c>
      <c r="C49" s="42">
        <f t="shared" si="20"/>
        <v>0.93896777065113635</v>
      </c>
      <c r="D49" s="42">
        <f t="shared" si="21"/>
        <v>0.99086818129651977</v>
      </c>
      <c r="E49" s="42">
        <f t="shared" si="22"/>
        <v>1.0398511840881448</v>
      </c>
      <c r="F49" s="42">
        <f t="shared" si="23"/>
        <v>1.0547760907168944</v>
      </c>
      <c r="G49" s="42">
        <f t="shared" si="24"/>
        <v>1.1391888648908088</v>
      </c>
    </row>
    <row r="50" spans="1:7" x14ac:dyDescent="0.3">
      <c r="A50" s="2" t="s">
        <v>14</v>
      </c>
      <c r="B50" s="42">
        <f t="shared" si="19"/>
        <v>1.3727681968966914</v>
      </c>
      <c r="C50" s="42">
        <f t="shared" si="20"/>
        <v>1.6037085529754895</v>
      </c>
      <c r="D50" s="42">
        <f t="shared" si="21"/>
        <v>1.5393685420894412</v>
      </c>
      <c r="E50" s="42">
        <f t="shared" si="22"/>
        <v>1.5058666831320728</v>
      </c>
      <c r="F50" s="42">
        <f t="shared" si="23"/>
        <v>1.3398545062985034</v>
      </c>
      <c r="G50" s="42">
        <f t="shared" si="24"/>
        <v>1.3408929352580925</v>
      </c>
    </row>
    <row r="51" spans="1:7" x14ac:dyDescent="0.3">
      <c r="A51" s="2" t="s">
        <v>15</v>
      </c>
      <c r="B51" s="42">
        <f t="shared" si="19"/>
        <v>0.83774006660117795</v>
      </c>
      <c r="C51" s="42">
        <f t="shared" si="20"/>
        <v>1.1831580028255886</v>
      </c>
      <c r="D51" s="42">
        <f t="shared" si="21"/>
        <v>1.0176174346996232</v>
      </c>
      <c r="E51" s="42">
        <f t="shared" si="22"/>
        <v>1.278496276227387</v>
      </c>
      <c r="F51" s="42">
        <f t="shared" si="23"/>
        <v>1.0168520497340616</v>
      </c>
      <c r="G51" s="42">
        <f t="shared" si="24"/>
        <v>1.2298370957412745</v>
      </c>
    </row>
    <row r="52" spans="1:7" x14ac:dyDescent="0.3">
      <c r="A52" s="2" t="s">
        <v>34</v>
      </c>
      <c r="B52" s="42">
        <f t="shared" si="19"/>
        <v>1.1778339102983824</v>
      </c>
      <c r="C52" s="42">
        <f t="shared" si="20"/>
        <v>1.577787455537359</v>
      </c>
      <c r="D52" s="42">
        <f t="shared" si="21"/>
        <v>1.4661007545494895</v>
      </c>
      <c r="E52" s="42">
        <f t="shared" si="22"/>
        <v>1.4937249350055144</v>
      </c>
      <c r="F52" s="42">
        <f t="shared" si="23"/>
        <v>1.4107749117420301</v>
      </c>
      <c r="G52" s="42">
        <f t="shared" si="24"/>
        <v>1.4662393162393164</v>
      </c>
    </row>
    <row r="53" spans="1:7" x14ac:dyDescent="0.3">
      <c r="A53" s="2" t="s">
        <v>35</v>
      </c>
      <c r="B53" s="42">
        <f t="shared" si="19"/>
        <v>0.92066650672010775</v>
      </c>
      <c r="C53" s="42">
        <f t="shared" si="20"/>
        <v>1.0327984443190927</v>
      </c>
      <c r="D53" s="42">
        <f t="shared" si="21"/>
        <v>1.0001335964402056</v>
      </c>
      <c r="E53" s="42">
        <f t="shared" si="22"/>
        <v>1.1197758990785283</v>
      </c>
      <c r="F53" s="42">
        <f t="shared" si="23"/>
        <v>0.93298023313848888</v>
      </c>
      <c r="G53" s="42">
        <f t="shared" si="24"/>
        <v>1.1175555555555554</v>
      </c>
    </row>
    <row r="54" spans="1:7" x14ac:dyDescent="0.3">
      <c r="A54" s="2" t="s">
        <v>36</v>
      </c>
      <c r="B54" s="42">
        <f t="shared" si="19"/>
        <v>1.2430128032727716</v>
      </c>
      <c r="C54" s="42">
        <f t="shared" si="20"/>
        <v>1.2838919270748155</v>
      </c>
      <c r="D54" s="42">
        <f t="shared" si="21"/>
        <v>1.4773864514402206</v>
      </c>
      <c r="E54" s="42">
        <f t="shared" si="22"/>
        <v>1.3106998878892726</v>
      </c>
      <c r="F54" s="42">
        <f t="shared" si="23"/>
        <v>1.3362578240924978</v>
      </c>
      <c r="G54" s="42">
        <f t="shared" si="24"/>
        <v>1.1726000816993465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1.233974181494325</v>
      </c>
      <c r="C56" s="42">
        <f t="shared" si="20"/>
        <v>1.4255237725181762</v>
      </c>
      <c r="D56" s="42">
        <f t="shared" si="21"/>
        <v>1.4387805506636313</v>
      </c>
      <c r="E56" s="42">
        <f t="shared" si="22"/>
        <v>1.5985804244611026</v>
      </c>
      <c r="F56" s="42">
        <f t="shared" si="23"/>
        <v>1.3330554632940195</v>
      </c>
      <c r="G56" s="42">
        <f t="shared" si="24"/>
        <v>1.3145505249343832</v>
      </c>
    </row>
    <row r="57" spans="1:7" x14ac:dyDescent="0.3">
      <c r="A57" s="2" t="s">
        <v>18</v>
      </c>
      <c r="B57" s="42">
        <f t="shared" si="19"/>
        <v>0.79274997665373281</v>
      </c>
      <c r="C57" s="42">
        <f t="shared" si="20"/>
        <v>1.080704876434438</v>
      </c>
      <c r="D57" s="42">
        <f t="shared" si="21"/>
        <v>1.2089927294580678</v>
      </c>
      <c r="E57" s="42">
        <f t="shared" si="22"/>
        <v>1.22771084976161</v>
      </c>
      <c r="F57" s="42">
        <f t="shared" si="23"/>
        <v>1.1096773655469692</v>
      </c>
      <c r="G57" s="42">
        <f t="shared" si="24"/>
        <v>1.2420236915964997</v>
      </c>
    </row>
    <row r="58" spans="1:7" x14ac:dyDescent="0.3">
      <c r="A58" s="2" t="s">
        <v>19</v>
      </c>
      <c r="B58" s="42">
        <f t="shared" si="19"/>
        <v>1.223994017777313</v>
      </c>
      <c r="C58" s="42">
        <f t="shared" si="20"/>
        <v>1.5301737315971167</v>
      </c>
      <c r="D58" s="42">
        <f t="shared" si="21"/>
        <v>1.2496225166288273</v>
      </c>
      <c r="E58" s="42">
        <f t="shared" si="22"/>
        <v>1.8580401829751934</v>
      </c>
      <c r="F58" s="42">
        <f t="shared" si="23"/>
        <v>1.4160014067170743</v>
      </c>
      <c r="G58" s="42">
        <f t="shared" si="24"/>
        <v>1.639552577052577</v>
      </c>
    </row>
    <row r="59" spans="1:7" x14ac:dyDescent="0.3">
      <c r="A59" s="2" t="s">
        <v>20</v>
      </c>
      <c r="B59" s="42">
        <f t="shared" si="19"/>
        <v>0.81811360388179166</v>
      </c>
      <c r="C59" s="42">
        <f t="shared" si="20"/>
        <v>0.97434455511441853</v>
      </c>
      <c r="D59" s="42">
        <f t="shared" si="21"/>
        <v>0.99520051541469801</v>
      </c>
      <c r="E59" s="42">
        <f t="shared" si="22"/>
        <v>1.1953071972277436</v>
      </c>
      <c r="F59" s="42">
        <f t="shared" si="23"/>
        <v>1.0955462777239193</v>
      </c>
      <c r="G59" s="42">
        <f t="shared" si="24"/>
        <v>1.1298876503892428</v>
      </c>
    </row>
    <row r="60" spans="1:7" x14ac:dyDescent="0.3">
      <c r="A60" s="2" t="s">
        <v>21</v>
      </c>
      <c r="B60" s="42">
        <f t="shared" si="19"/>
        <v>1.0615721266278644</v>
      </c>
      <c r="C60" s="42">
        <f t="shared" si="20"/>
        <v>1.4527225170090465</v>
      </c>
      <c r="D60" s="42">
        <f t="shared" si="21"/>
        <v>1.2690189031154699</v>
      </c>
      <c r="E60" s="42">
        <f t="shared" si="22"/>
        <v>1.6125478271934968</v>
      </c>
      <c r="F60" s="42">
        <f t="shared" si="23"/>
        <v>1.4116112771818767</v>
      </c>
      <c r="G60" s="42">
        <f t="shared" si="24"/>
        <v>1.5990649740649738</v>
      </c>
    </row>
    <row r="61" spans="1:7" x14ac:dyDescent="0.3">
      <c r="A61" s="2" t="s">
        <v>22</v>
      </c>
      <c r="B61" s="42">
        <f t="shared" si="19"/>
        <v>0.90652623306839364</v>
      </c>
      <c r="C61" s="42">
        <f t="shared" si="20"/>
        <v>1.0845940970162591</v>
      </c>
      <c r="D61" s="42">
        <f t="shared" si="21"/>
        <v>1.0927097203728362</v>
      </c>
      <c r="E61" s="42">
        <f t="shared" si="22"/>
        <v>1.3474575589847337</v>
      </c>
      <c r="F61" s="42">
        <f t="shared" si="23"/>
        <v>1.0743545886151831</v>
      </c>
      <c r="G61" s="42">
        <f t="shared" si="24"/>
        <v>1.3061031879194631</v>
      </c>
    </row>
    <row r="62" spans="1:7" x14ac:dyDescent="0.3">
      <c r="A62" s="2" t="s">
        <v>23</v>
      </c>
      <c r="B62" s="42">
        <f t="shared" si="19"/>
        <v>0.99127966818064361</v>
      </c>
      <c r="C62" s="42">
        <f t="shared" si="20"/>
        <v>1.6052565830811598</v>
      </c>
      <c r="D62" s="42">
        <f t="shared" si="21"/>
        <v>1.6416108796833579</v>
      </c>
      <c r="E62" s="42">
        <f t="shared" si="22"/>
        <v>2.296871962985203</v>
      </c>
      <c r="F62" s="42">
        <f t="shared" si="23"/>
        <v>1.5697044295602409</v>
      </c>
      <c r="G62" s="42">
        <f t="shared" si="24"/>
        <v>1.8999724061810153</v>
      </c>
    </row>
    <row r="63" spans="1:7" x14ac:dyDescent="0.3">
      <c r="A63" s="2" t="s">
        <v>24</v>
      </c>
      <c r="B63" s="42">
        <f t="shared" si="19"/>
        <v>0.84246954043612365</v>
      </c>
      <c r="C63" s="42">
        <f t="shared" si="20"/>
        <v>1.1497876425694682</v>
      </c>
      <c r="D63" s="42">
        <f t="shared" si="21"/>
        <v>1.1969884404491249</v>
      </c>
      <c r="E63" s="42">
        <f t="shared" si="22"/>
        <v>1.4261116947767571</v>
      </c>
      <c r="F63" s="42">
        <f t="shared" si="23"/>
        <v>1.1890276068225778</v>
      </c>
      <c r="G63" s="42">
        <f t="shared" si="24"/>
        <v>1.3337837837837838</v>
      </c>
    </row>
    <row r="64" spans="1:7" x14ac:dyDescent="0.3">
      <c r="A64" s="2" t="s">
        <v>25</v>
      </c>
      <c r="B64" s="42">
        <f t="shared" si="19"/>
        <v>1.0115278319179037</v>
      </c>
      <c r="C64" s="42">
        <f t="shared" si="20"/>
        <v>1.6521170458126142</v>
      </c>
      <c r="D64" s="42">
        <f t="shared" si="21"/>
        <v>1.8322460979652007</v>
      </c>
      <c r="E64" s="42">
        <f t="shared" si="22"/>
        <v>2.1700098487505555</v>
      </c>
      <c r="F64" s="42">
        <f t="shared" si="23"/>
        <v>1.5427594034240775</v>
      </c>
      <c r="G64" s="42">
        <f t="shared" si="24"/>
        <v>2.2360881162619575</v>
      </c>
    </row>
    <row r="65" spans="1:7" x14ac:dyDescent="0.3">
      <c r="A65" s="2" t="s">
        <v>26</v>
      </c>
      <c r="B65" s="42">
        <f t="shared" si="19"/>
        <v>1.0124930576828726</v>
      </c>
      <c r="C65" s="42">
        <f t="shared" si="20"/>
        <v>1.1638171927519583</v>
      </c>
      <c r="D65" s="42">
        <f t="shared" si="21"/>
        <v>1.238479911625862</v>
      </c>
      <c r="E65" s="42">
        <f t="shared" si="22"/>
        <v>1.5987799406396721</v>
      </c>
      <c r="F65" s="42">
        <f t="shared" si="23"/>
        <v>1.3921223843854404</v>
      </c>
      <c r="G65" s="42">
        <f t="shared" si="24"/>
        <v>1.3010133642588908</v>
      </c>
    </row>
    <row r="66" spans="1:7" x14ac:dyDescent="0.3">
      <c r="A66" s="2" t="s">
        <v>27</v>
      </c>
      <c r="B66" s="42">
        <f t="shared" si="19"/>
        <v>1.8451560682700618</v>
      </c>
      <c r="C66" s="42">
        <f t="shared" si="20"/>
        <v>1.952915088387486</v>
      </c>
      <c r="D66" s="42">
        <f t="shared" si="21"/>
        <v>2.5730524723254566</v>
      </c>
      <c r="E66" s="42">
        <f t="shared" si="22"/>
        <v>2.6495381728069196</v>
      </c>
      <c r="F66" s="42">
        <f t="shared" si="23"/>
        <v>3.1884144224569755</v>
      </c>
      <c r="G66" s="42">
        <f>IF(AU29="","-",AU29)</f>
        <v>2.8915637860082306</v>
      </c>
    </row>
    <row r="67" spans="1:7" x14ac:dyDescent="0.3">
      <c r="A67" s="2" t="s">
        <v>28</v>
      </c>
      <c r="B67" s="42">
        <f t="shared" si="19"/>
        <v>1.1397662022538839</v>
      </c>
      <c r="C67" s="42">
        <f t="shared" si="20"/>
        <v>1.3440952237119574</v>
      </c>
      <c r="D67" s="42">
        <f t="shared" si="21"/>
        <v>1.6072428403311385</v>
      </c>
      <c r="E67" s="42">
        <f t="shared" si="22"/>
        <v>2.2569904288388494</v>
      </c>
      <c r="F67" s="42">
        <f t="shared" si="23"/>
        <v>1.5340740407539022</v>
      </c>
      <c r="G67" s="42">
        <f t="shared" si="24"/>
        <v>1.8560001833516686</v>
      </c>
    </row>
    <row r="68" spans="1:7" x14ac:dyDescent="0.3">
      <c r="A68" s="2" t="s">
        <v>29</v>
      </c>
      <c r="B68" s="42">
        <f t="shared" si="19"/>
        <v>2.2950565721017235</v>
      </c>
      <c r="C68" s="42">
        <f t="shared" si="20"/>
        <v>2.0102912661747139</v>
      </c>
      <c r="D68" s="42">
        <f t="shared" si="21"/>
        <v>2.1884378043206074</v>
      </c>
      <c r="E68" s="42">
        <f t="shared" si="22"/>
        <v>2.3718919570936197</v>
      </c>
      <c r="F68" s="42">
        <f t="shared" si="23"/>
        <v>2.3824737480443479</v>
      </c>
      <c r="G68" s="42">
        <f t="shared" si="24"/>
        <v>2.5349537037037035</v>
      </c>
    </row>
    <row r="69" spans="1:7" x14ac:dyDescent="0.3">
      <c r="A69" s="2" t="s">
        <v>30</v>
      </c>
      <c r="B69" s="42">
        <f t="shared" si="19"/>
        <v>1.0273742209296726</v>
      </c>
      <c r="C69" s="42">
        <f t="shared" si="20"/>
        <v>1.4149573868668393</v>
      </c>
      <c r="D69" s="42">
        <f t="shared" si="21"/>
        <v>1.413385618360026</v>
      </c>
      <c r="E69" s="42">
        <f t="shared" si="22"/>
        <v>1.6236482323305133</v>
      </c>
      <c r="F69" s="42">
        <f t="shared" si="23"/>
        <v>1.4090397929181611</v>
      </c>
      <c r="G69" s="42">
        <f t="shared" si="24"/>
        <v>1.7752108544187755</v>
      </c>
    </row>
    <row r="70" spans="1:7" x14ac:dyDescent="0.3">
      <c r="A70" s="2" t="s">
        <v>31</v>
      </c>
      <c r="B70" s="42">
        <f t="shared" si="19"/>
        <v>1.7397309743152949</v>
      </c>
      <c r="C70" s="42">
        <f t="shared" si="20"/>
        <v>2.5883031312904872</v>
      </c>
      <c r="D70" s="42">
        <f t="shared" si="21"/>
        <v>3.2243420464256616</v>
      </c>
      <c r="E70" s="42">
        <f t="shared" si="22"/>
        <v>3.8106943106650411</v>
      </c>
      <c r="F70" s="42">
        <f t="shared" si="23"/>
        <v>2.9016942999597273</v>
      </c>
      <c r="G70" s="42">
        <f t="shared" si="24"/>
        <v>3.2554269547325103</v>
      </c>
    </row>
    <row r="71" spans="1:7" x14ac:dyDescent="0.3">
      <c r="A71" s="2" t="s">
        <v>32</v>
      </c>
      <c r="B71" s="42">
        <f t="shared" si="19"/>
        <v>1.3141259653867903</v>
      </c>
      <c r="C71" s="42">
        <f t="shared" si="20"/>
        <v>1.5725322800943846</v>
      </c>
      <c r="D71" s="42">
        <f t="shared" si="21"/>
        <v>1.7383010463660395</v>
      </c>
      <c r="E71" s="42">
        <f t="shared" si="22"/>
        <v>2.0406996854927546</v>
      </c>
      <c r="F71" s="42">
        <f t="shared" si="23"/>
        <v>1.895551257253385</v>
      </c>
      <c r="G71" s="42">
        <f t="shared" si="24"/>
        <v>2.1275720164609049</v>
      </c>
    </row>
    <row r="72" spans="1:7" x14ac:dyDescent="0.3">
      <c r="A72" s="2" t="s">
        <v>47</v>
      </c>
      <c r="B72" s="42">
        <f t="shared" si="19"/>
        <v>2.9748965812668269</v>
      </c>
      <c r="C72" s="42">
        <f t="shared" si="20"/>
        <v>3.8580166952856159</v>
      </c>
      <c r="D72" s="42">
        <f t="shared" si="21"/>
        <v>4.4928497078522165</v>
      </c>
      <c r="E72" s="42">
        <f t="shared" si="22"/>
        <v>6.7993575040932051</v>
      </c>
      <c r="F72" s="42">
        <f t="shared" si="23"/>
        <v>6.4459860349296916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2.0434246606047481</v>
      </c>
      <c r="C73" s="42">
        <f t="shared" si="20"/>
        <v>2.1558567542645317</v>
      </c>
      <c r="D73" s="42">
        <f t="shared" si="21"/>
        <v>2.8567631218077389</v>
      </c>
      <c r="E73" s="42">
        <f t="shared" si="22"/>
        <v>2.8309998066481126</v>
      </c>
      <c r="F73" s="42">
        <f t="shared" si="23"/>
        <v>3.7460334636350114</v>
      </c>
      <c r="G73" s="42">
        <f t="shared" si="24"/>
        <v>2.8105709876543208</v>
      </c>
    </row>
    <row r="74" spans="1:7" x14ac:dyDescent="0.3">
      <c r="A74" s="2" t="s">
        <v>53</v>
      </c>
      <c r="B74" s="42">
        <f t="shared" si="19"/>
        <v>2.4399618452741194</v>
      </c>
      <c r="C74" s="42" t="str">
        <f t="shared" si="20"/>
        <v>-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>
        <f t="shared" si="19"/>
        <v>2.7844372551510133</v>
      </c>
      <c r="C75" s="42" t="str">
        <f t="shared" si="20"/>
        <v>-</v>
      </c>
      <c r="D75" s="42">
        <f t="shared" si="21"/>
        <v>0</v>
      </c>
      <c r="E75" s="42" t="str">
        <f t="shared" si="22"/>
        <v>-</v>
      </c>
      <c r="F75" s="42" t="str">
        <f t="shared" si="23"/>
        <v>-</v>
      </c>
      <c r="G75" s="42">
        <f t="shared" si="24"/>
        <v>5.1629886831275718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5"/>
  <sheetViews>
    <sheetView topLeftCell="AF1" workbookViewId="0">
      <selection activeCell="L11" sqref="L11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2017</v>
      </c>
    </row>
    <row r="2" spans="1:47" ht="15" thickBot="1" x14ac:dyDescent="0.35"/>
    <row r="3" spans="1:47" x14ac:dyDescent="0.3">
      <c r="A3" s="135" t="s">
        <v>106</v>
      </c>
      <c r="B3" s="136"/>
      <c r="C3" s="136"/>
      <c r="D3" s="136"/>
      <c r="E3" s="136"/>
      <c r="F3" s="136"/>
      <c r="G3" s="137"/>
      <c r="I3" s="135" t="s">
        <v>121</v>
      </c>
      <c r="J3" s="136"/>
      <c r="K3" s="136"/>
      <c r="L3" s="136"/>
      <c r="M3" s="136"/>
      <c r="N3" s="136"/>
      <c r="O3" s="137"/>
      <c r="Q3" s="135" t="s">
        <v>110</v>
      </c>
      <c r="R3" s="136"/>
      <c r="S3" s="136"/>
      <c r="T3" s="136"/>
      <c r="U3" s="136"/>
      <c r="V3" s="136"/>
      <c r="W3" s="137"/>
      <c r="Y3" s="135" t="s">
        <v>114</v>
      </c>
      <c r="Z3" s="136"/>
      <c r="AA3" s="136"/>
      <c r="AB3" s="136"/>
      <c r="AC3" s="136"/>
      <c r="AD3" s="136"/>
      <c r="AE3" s="137"/>
      <c r="AG3" s="135" t="s">
        <v>97</v>
      </c>
      <c r="AH3" s="136"/>
      <c r="AI3" s="136"/>
      <c r="AJ3" s="136"/>
      <c r="AK3" s="136"/>
      <c r="AL3" s="136"/>
      <c r="AM3" s="137"/>
      <c r="AO3" s="135" t="s">
        <v>107</v>
      </c>
      <c r="AP3" s="136"/>
      <c r="AQ3" s="136"/>
      <c r="AR3" s="136"/>
      <c r="AS3" s="136"/>
      <c r="AT3" s="136"/>
      <c r="AU3" s="137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46" t="s">
        <v>6</v>
      </c>
      <c r="B5" s="6">
        <v>2200</v>
      </c>
      <c r="C5" s="6">
        <v>40</v>
      </c>
      <c r="D5" s="2">
        <f>(B5+10*C5)/1000</f>
        <v>2.6</v>
      </c>
      <c r="E5" s="7">
        <v>1.7233796296296296E-2</v>
      </c>
      <c r="F5" s="4">
        <f>IF(B5="","",E5/D5)</f>
        <v>6.6283831908831902E-3</v>
      </c>
      <c r="G5" s="12">
        <f>IF(F5="","",F5/F$18)</f>
        <v>1.0340277777777778</v>
      </c>
      <c r="I5" s="46" t="s">
        <v>6</v>
      </c>
      <c r="J5" s="6">
        <v>2200</v>
      </c>
      <c r="K5" s="6">
        <v>40</v>
      </c>
      <c r="L5" s="2">
        <f>(J5+10*K5)/1000</f>
        <v>2.6</v>
      </c>
      <c r="M5" s="7">
        <v>1.0162037037037037E-2</v>
      </c>
      <c r="N5" s="4">
        <f>IF(J5="","",M5/L5)</f>
        <v>3.9084757834757832E-3</v>
      </c>
      <c r="O5" s="12">
        <f>IF(N5="","",N5/N$18)</f>
        <v>1.1060932705533806</v>
      </c>
      <c r="Q5" s="11" t="s">
        <v>6</v>
      </c>
      <c r="R5" s="6">
        <v>3300</v>
      </c>
      <c r="S5" s="6">
        <v>20</v>
      </c>
      <c r="T5" s="2">
        <f>(R5+10*S5)/1000</f>
        <v>3.5</v>
      </c>
      <c r="U5" s="7">
        <v>1.7337962962962961E-2</v>
      </c>
      <c r="V5" s="4">
        <f>IF(R5="","",U5/T5)</f>
        <v>4.9537037037037032E-3</v>
      </c>
      <c r="W5" s="12">
        <f>IF(V5="","",V5/V$18)</f>
        <v>1.6217835741980964</v>
      </c>
      <c r="Y5" s="11" t="s">
        <v>6</v>
      </c>
      <c r="Z5" s="6">
        <v>2380</v>
      </c>
      <c r="AA5" s="6">
        <v>15</v>
      </c>
      <c r="AB5" s="2">
        <f>(Z5+10*AA5)/1000</f>
        <v>2.5299999999999998</v>
      </c>
      <c r="AC5" s="7">
        <v>1.2118055555555556E-2</v>
      </c>
      <c r="AD5" s="4">
        <f>IF(Z5="","",AC5/AB5)</f>
        <v>4.789745278875714E-3</v>
      </c>
      <c r="AE5" s="12">
        <f>IF(AD5="","",AD5/AD$18)</f>
        <v>1.1345003790134822</v>
      </c>
      <c r="AG5" s="11" t="s">
        <v>6</v>
      </c>
      <c r="AH5" s="6">
        <v>2300</v>
      </c>
      <c r="AI5" s="6">
        <v>40</v>
      </c>
      <c r="AJ5" s="2">
        <f>(AH5+10*AI5)/1000</f>
        <v>2.7</v>
      </c>
      <c r="AK5" s="7">
        <v>9.3402777777777772E-3</v>
      </c>
      <c r="AL5" s="4">
        <f>IF(AH5="","",AK5/AJ5)</f>
        <v>3.4593621399176952E-3</v>
      </c>
      <c r="AM5" s="12">
        <f>IF(AL5="","",AL5/AL$18)</f>
        <v>0.99307093769523491</v>
      </c>
      <c r="AO5" s="11" t="s">
        <v>6</v>
      </c>
      <c r="AP5" s="6"/>
      <c r="AQ5" s="6"/>
      <c r="AR5" s="2">
        <f>(AP5+10*AQ5)/1000</f>
        <v>0</v>
      </c>
      <c r="AS5" s="7"/>
      <c r="AT5" s="4" t="str">
        <f>IF(AP5="","",AS5/AR5)</f>
        <v/>
      </c>
      <c r="AU5" s="12" t="str">
        <f t="shared" ref="AU5:AU6" si="0">IF(AT5="","",AT5/AT$18)</f>
        <v/>
      </c>
    </row>
    <row r="6" spans="1:47" x14ac:dyDescent="0.3">
      <c r="A6" s="46" t="s">
        <v>7</v>
      </c>
      <c r="B6" s="6">
        <v>2200</v>
      </c>
      <c r="C6" s="6">
        <v>40</v>
      </c>
      <c r="D6" s="2">
        <f>(B6+10*C6)/1000</f>
        <v>2.6</v>
      </c>
      <c r="E6" s="7">
        <v>2.0659722222222222E-2</v>
      </c>
      <c r="F6" s="4">
        <f t="shared" ref="F6:F38" si="1">IF(B6="","",E6/D6)</f>
        <v>7.9460470085470081E-3</v>
      </c>
      <c r="G6" s="12">
        <f t="shared" ref="G6:G38" si="2">IF(F6="","",F6/F$18)</f>
        <v>1.2395833333333333</v>
      </c>
      <c r="I6" s="46" t="s">
        <v>7</v>
      </c>
      <c r="J6" s="6">
        <v>2200</v>
      </c>
      <c r="K6" s="6">
        <v>40</v>
      </c>
      <c r="L6" s="2">
        <f>(J6+10*K6)/1000</f>
        <v>2.6</v>
      </c>
      <c r="M6" s="7">
        <v>1.1157407407407408E-2</v>
      </c>
      <c r="N6" s="4">
        <f t="shared" ref="N6:N36" si="3">IF(J6="","",M6/L6)</f>
        <v>4.2913105413105411E-3</v>
      </c>
      <c r="O6" s="12">
        <f t="shared" ref="O6:O37" si="4">IF(N6="","",N6/N$18)</f>
        <v>1.2144349804253518</v>
      </c>
      <c r="Q6" s="11" t="s">
        <v>7</v>
      </c>
      <c r="R6" s="6">
        <v>3300</v>
      </c>
      <c r="S6" s="6">
        <v>20</v>
      </c>
      <c r="T6" s="2">
        <f t="shared" ref="T6:T38" si="5">(R6+10*S6)/1000</f>
        <v>3.5</v>
      </c>
      <c r="U6" s="7">
        <v>1.5914351851851853E-2</v>
      </c>
      <c r="V6" s="4">
        <f t="shared" ref="V6:V38" si="6">IF(R6="","",U6/T6)</f>
        <v>4.5469576719576726E-3</v>
      </c>
      <c r="W6" s="12">
        <f t="shared" ref="W6:W38" si="7">IF(V6="","",V6/V$18)</f>
        <v>1.4886197693740875</v>
      </c>
      <c r="Y6" s="11" t="s">
        <v>7</v>
      </c>
      <c r="Z6" s="6">
        <v>2380</v>
      </c>
      <c r="AA6" s="6">
        <v>15</v>
      </c>
      <c r="AB6" s="2">
        <f t="shared" ref="AB6:AB34" si="8">(Z6+10*AA6)/1000</f>
        <v>2.5299999999999998</v>
      </c>
      <c r="AC6" s="7">
        <v>1.2152777777777778E-2</v>
      </c>
      <c r="AD6" s="4">
        <f t="shared" ref="AD6:AD38" si="9">IF(Z6="","",AC6/AB6)</f>
        <v>4.803469477382521E-3</v>
      </c>
      <c r="AE6" s="12">
        <f t="shared" ref="AE6:AE38" si="10">IF(AD6="","",AD6/AD$18)</f>
        <v>1.1377510964318589</v>
      </c>
      <c r="AG6" s="11" t="s">
        <v>7</v>
      </c>
      <c r="AH6" s="6">
        <v>2300</v>
      </c>
      <c r="AI6" s="6">
        <v>40</v>
      </c>
      <c r="AJ6" s="2">
        <f t="shared" ref="AJ6:AJ38" si="11">(AH6+10*AI6)/1000</f>
        <v>2.7</v>
      </c>
      <c r="AK6" s="7">
        <v>9.8495370370370369E-3</v>
      </c>
      <c r="AL6" s="4">
        <f t="shared" ref="AL6:AL38" si="12">IF(AH6="","",AK6/AJ6)</f>
        <v>3.6479766803840874E-3</v>
      </c>
      <c r="AM6" s="12">
        <f t="shared" ref="AM6:AM38" si="13">IF(AL6="","",AL6/AL$18)</f>
        <v>1.0472160693663506</v>
      </c>
      <c r="AO6" s="11" t="s">
        <v>7</v>
      </c>
      <c r="AP6" s="6"/>
      <c r="AQ6" s="6"/>
      <c r="AR6" s="2">
        <f t="shared" ref="AR6:AR38" si="14">(AP6+10*AQ6)/1000</f>
        <v>0</v>
      </c>
      <c r="AS6" s="7"/>
      <c r="AT6" s="4" t="str">
        <f t="shared" ref="AT6:AT38" si="15">IF(AP6="","",AS6/AR6)</f>
        <v/>
      </c>
      <c r="AU6" s="12" t="str">
        <f t="shared" si="0"/>
        <v/>
      </c>
    </row>
    <row r="7" spans="1:47" x14ac:dyDescent="0.3">
      <c r="A7" s="46" t="s">
        <v>8</v>
      </c>
      <c r="B7" s="6">
        <v>3000</v>
      </c>
      <c r="C7" s="6">
        <v>50</v>
      </c>
      <c r="D7" s="2">
        <f>(B7+10*C7)/1000</f>
        <v>3.5</v>
      </c>
      <c r="E7" s="7">
        <v>2.4293981481481482E-2</v>
      </c>
      <c r="F7" s="4">
        <f t="shared" si="1"/>
        <v>6.9411375661375665E-3</v>
      </c>
      <c r="G7" s="12">
        <f t="shared" si="2"/>
        <v>1.0828174603174605</v>
      </c>
      <c r="I7" s="46" t="s">
        <v>8</v>
      </c>
      <c r="J7" s="6">
        <v>3300</v>
      </c>
      <c r="K7" s="6">
        <v>70</v>
      </c>
      <c r="L7" s="2">
        <f>(J7+10*K7)/1000</f>
        <v>4</v>
      </c>
      <c r="M7" s="7">
        <v>1.8136574074074072E-2</v>
      </c>
      <c r="N7" s="4">
        <f t="shared" si="3"/>
        <v>4.5341435185185181E-3</v>
      </c>
      <c r="O7" s="12">
        <f t="shared" si="4"/>
        <v>1.2831563789546081</v>
      </c>
      <c r="Q7" s="11" t="s">
        <v>8</v>
      </c>
      <c r="R7" s="6">
        <v>3400</v>
      </c>
      <c r="S7" s="6">
        <v>50</v>
      </c>
      <c r="T7" s="2">
        <f t="shared" si="5"/>
        <v>3.9</v>
      </c>
      <c r="U7" s="7">
        <v>1.7372685185185185E-2</v>
      </c>
      <c r="V7" s="4">
        <f t="shared" si="6"/>
        <v>4.4545346628679962E-3</v>
      </c>
      <c r="W7" s="12">
        <f t="shared" si="7"/>
        <v>1.4583615773252712</v>
      </c>
      <c r="Y7" s="11" t="s">
        <v>8</v>
      </c>
      <c r="Z7" s="6">
        <v>3260</v>
      </c>
      <c r="AA7" s="6">
        <v>25</v>
      </c>
      <c r="AB7" s="2">
        <f t="shared" si="8"/>
        <v>3.51</v>
      </c>
      <c r="AC7" s="7">
        <v>1.7071759259259259E-2</v>
      </c>
      <c r="AD7" s="4">
        <f t="shared" si="9"/>
        <v>4.86374907671204E-3</v>
      </c>
      <c r="AE7" s="12">
        <f t="shared" si="10"/>
        <v>1.1520289388440077</v>
      </c>
      <c r="AG7" s="46" t="s">
        <v>8</v>
      </c>
      <c r="AH7" s="6">
        <v>3310</v>
      </c>
      <c r="AI7" s="6">
        <v>105</v>
      </c>
      <c r="AJ7" s="2">
        <f t="shared" si="11"/>
        <v>4.3600000000000003</v>
      </c>
      <c r="AK7" s="7">
        <v>1.8194444444444444E-2</v>
      </c>
      <c r="AL7" s="4">
        <f t="shared" si="12"/>
        <v>4.1730377166156974E-3</v>
      </c>
      <c r="AM7" s="12">
        <f t="shared" si="13"/>
        <v>1.1979441037577319</v>
      </c>
      <c r="AO7" s="46" t="s">
        <v>8</v>
      </c>
      <c r="AP7" s="6">
        <v>2600</v>
      </c>
      <c r="AQ7" s="6">
        <v>15</v>
      </c>
      <c r="AR7" s="2">
        <f t="shared" si="14"/>
        <v>2.75</v>
      </c>
      <c r="AS7" s="7">
        <v>1.6782407407407409E-2</v>
      </c>
      <c r="AT7" s="4">
        <f t="shared" si="15"/>
        <v>6.1026936026936035E-3</v>
      </c>
      <c r="AU7" s="12">
        <f>IF(AT7="","",AT7/AT$18)</f>
        <v>2.015874580950503</v>
      </c>
    </row>
    <row r="8" spans="1:47" x14ac:dyDescent="0.3">
      <c r="A8" s="46" t="s">
        <v>9</v>
      </c>
      <c r="B8" s="6">
        <v>3000</v>
      </c>
      <c r="C8" s="6">
        <v>50</v>
      </c>
      <c r="D8" s="2">
        <f t="shared" ref="D8:D34" si="16">(B8+10*C8)/1000</f>
        <v>3.5</v>
      </c>
      <c r="E8" s="7">
        <v>1.9479166666666669E-2</v>
      </c>
      <c r="F8" s="4">
        <f t="shared" si="1"/>
        <v>5.565476190476191E-3</v>
      </c>
      <c r="G8" s="12">
        <f t="shared" si="2"/>
        <v>0.86821428571428583</v>
      </c>
      <c r="I8" s="46" t="s">
        <v>9</v>
      </c>
      <c r="J8" s="6">
        <v>3300</v>
      </c>
      <c r="K8" s="6">
        <v>70</v>
      </c>
      <c r="L8" s="2">
        <f t="shared" ref="L8:L38" si="17">(J8+10*K8)/1000</f>
        <v>4</v>
      </c>
      <c r="M8" s="7">
        <v>1.7685185185185182E-2</v>
      </c>
      <c r="N8" s="4">
        <f t="shared" si="3"/>
        <v>4.4212962962962956E-3</v>
      </c>
      <c r="O8" s="12">
        <f t="shared" si="4"/>
        <v>1.2512207702888583</v>
      </c>
      <c r="Q8" s="11" t="s">
        <v>9</v>
      </c>
      <c r="R8" s="6">
        <v>3400</v>
      </c>
      <c r="S8" s="6">
        <v>50</v>
      </c>
      <c r="T8" s="2">
        <f t="shared" si="5"/>
        <v>3.9</v>
      </c>
      <c r="U8" s="7">
        <v>1.5405092592592593E-2</v>
      </c>
      <c r="V8" s="4">
        <f t="shared" si="6"/>
        <v>3.9500237416904083E-3</v>
      </c>
      <c r="W8" s="12">
        <f t="shared" si="7"/>
        <v>1.2931907124716429</v>
      </c>
      <c r="Y8" s="11" t="s">
        <v>9</v>
      </c>
      <c r="Z8" s="6">
        <v>3260</v>
      </c>
      <c r="AA8" s="6">
        <v>25</v>
      </c>
      <c r="AB8" s="2">
        <f t="shared" si="8"/>
        <v>3.51</v>
      </c>
      <c r="AC8" s="7">
        <v>1.7175925925925924E-2</v>
      </c>
      <c r="AD8" s="4">
        <f t="shared" si="9"/>
        <v>4.8934261897224862E-3</v>
      </c>
      <c r="AE8" s="12">
        <f t="shared" si="10"/>
        <v>1.1590582679623778</v>
      </c>
      <c r="AG8" s="46" t="s">
        <v>9</v>
      </c>
      <c r="AH8" s="6">
        <v>3310</v>
      </c>
      <c r="AI8" s="6">
        <v>105</v>
      </c>
      <c r="AJ8" s="2">
        <f t="shared" si="11"/>
        <v>4.3600000000000003</v>
      </c>
      <c r="AK8" s="7">
        <v>1.357638888888889E-2</v>
      </c>
      <c r="AL8" s="4">
        <f t="shared" si="12"/>
        <v>3.1138506625891945E-3</v>
      </c>
      <c r="AM8" s="12">
        <f t="shared" si="13"/>
        <v>0.89388577207876563</v>
      </c>
      <c r="AO8" s="11" t="s">
        <v>9</v>
      </c>
      <c r="AP8" s="6">
        <v>2600</v>
      </c>
      <c r="AQ8" s="6">
        <v>15</v>
      </c>
      <c r="AR8" s="2">
        <f t="shared" si="14"/>
        <v>2.75</v>
      </c>
      <c r="AS8" s="7">
        <v>1.2615740740740742E-2</v>
      </c>
      <c r="AT8" s="4">
        <f t="shared" si="15"/>
        <v>4.5875420875420882E-3</v>
      </c>
      <c r="AU8" s="12">
        <f>IF(AT8="","",AT8/AT$18)</f>
        <v>1.5153815815421023</v>
      </c>
    </row>
    <row r="9" spans="1:47" x14ac:dyDescent="0.3">
      <c r="A9" s="46" t="s">
        <v>10</v>
      </c>
      <c r="B9" s="6">
        <v>3700</v>
      </c>
      <c r="C9" s="6">
        <v>80</v>
      </c>
      <c r="D9" s="2">
        <f t="shared" si="16"/>
        <v>4.5</v>
      </c>
      <c r="E9" s="7">
        <v>2.9062500000000002E-2</v>
      </c>
      <c r="F9" s="4">
        <f t="shared" si="1"/>
        <v>6.4583333333333333E-3</v>
      </c>
      <c r="G9" s="12">
        <f t="shared" si="2"/>
        <v>1.0075000000000001</v>
      </c>
      <c r="I9" s="46" t="s">
        <v>10</v>
      </c>
      <c r="J9" s="6">
        <v>3800</v>
      </c>
      <c r="K9" s="6">
        <v>100</v>
      </c>
      <c r="L9" s="2">
        <f t="shared" si="17"/>
        <v>4.8</v>
      </c>
      <c r="M9" s="7">
        <v>1.9502314814814816E-2</v>
      </c>
      <c r="N9" s="4">
        <f t="shared" si="3"/>
        <v>4.0629822530864204E-3</v>
      </c>
      <c r="O9" s="12">
        <f t="shared" si="4"/>
        <v>1.1498183889270981</v>
      </c>
      <c r="Q9" s="11" t="s">
        <v>10</v>
      </c>
      <c r="R9" s="6">
        <v>4500</v>
      </c>
      <c r="S9" s="6">
        <v>50</v>
      </c>
      <c r="T9" s="2">
        <f t="shared" si="5"/>
        <v>5</v>
      </c>
      <c r="U9" s="7">
        <v>2.7083333333333334E-2</v>
      </c>
      <c r="V9" s="4">
        <f t="shared" si="6"/>
        <v>5.4166666666666669E-3</v>
      </c>
      <c r="W9" s="12">
        <f t="shared" si="7"/>
        <v>1.7733521325343673</v>
      </c>
      <c r="Y9" s="11" t="s">
        <v>10</v>
      </c>
      <c r="Z9" s="6">
        <v>3830</v>
      </c>
      <c r="AA9" s="6">
        <v>30</v>
      </c>
      <c r="AB9" s="2">
        <f t="shared" si="8"/>
        <v>4.13</v>
      </c>
      <c r="AC9" s="7">
        <v>1.8067129629629631E-2</v>
      </c>
      <c r="AD9" s="4">
        <f t="shared" si="9"/>
        <v>4.3746076585059641E-3</v>
      </c>
      <c r="AE9" s="12">
        <f t="shared" si="10"/>
        <v>1.036170768516369</v>
      </c>
      <c r="AG9" s="46" t="s">
        <v>10</v>
      </c>
      <c r="AH9" s="6">
        <v>3540</v>
      </c>
      <c r="AI9" s="6">
        <v>125</v>
      </c>
      <c r="AJ9" s="2">
        <f t="shared" si="11"/>
        <v>4.79</v>
      </c>
      <c r="AK9" s="7">
        <v>1.9027777777777779E-2</v>
      </c>
      <c r="AL9" s="4">
        <f t="shared" si="12"/>
        <v>3.9723961957782421E-3</v>
      </c>
      <c r="AM9" s="12">
        <f t="shared" si="13"/>
        <v>1.1403464151724627</v>
      </c>
      <c r="AO9" s="11" t="s">
        <v>10</v>
      </c>
      <c r="AP9" s="6">
        <v>2800</v>
      </c>
      <c r="AQ9" s="6">
        <v>25</v>
      </c>
      <c r="AR9" s="2">
        <f t="shared" si="14"/>
        <v>3.05</v>
      </c>
      <c r="AS9" s="7">
        <v>1.4594907407407405E-2</v>
      </c>
      <c r="AT9" s="4">
        <f t="shared" si="15"/>
        <v>4.7852155434122646E-3</v>
      </c>
      <c r="AU9" s="12">
        <f t="shared" ref="AU9:AU38" si="18">IF(AT9="","",AT9/AT$18)</f>
        <v>1.5806781408911488</v>
      </c>
    </row>
    <row r="10" spans="1:47" x14ac:dyDescent="0.3">
      <c r="A10" s="46" t="s">
        <v>11</v>
      </c>
      <c r="B10" s="6">
        <v>4600</v>
      </c>
      <c r="C10" s="6">
        <v>110</v>
      </c>
      <c r="D10" s="2">
        <f t="shared" si="16"/>
        <v>5.7</v>
      </c>
      <c r="E10" s="7">
        <v>3.3819444444444451E-2</v>
      </c>
      <c r="F10" s="4">
        <f t="shared" si="1"/>
        <v>5.9332358674463945E-3</v>
      </c>
      <c r="G10" s="12">
        <f t="shared" si="2"/>
        <v>0.92558479532163762</v>
      </c>
      <c r="I10" s="46" t="s">
        <v>11</v>
      </c>
      <c r="J10" s="6">
        <v>4700</v>
      </c>
      <c r="K10" s="6">
        <v>125</v>
      </c>
      <c r="L10" s="2">
        <f t="shared" si="17"/>
        <v>5.95</v>
      </c>
      <c r="M10" s="7">
        <v>2.7094907407407404E-2</v>
      </c>
      <c r="N10" s="4">
        <f t="shared" si="3"/>
        <v>4.5537659508247735E-3</v>
      </c>
      <c r="O10" s="12">
        <f t="shared" si="4"/>
        <v>1.2887095003063123</v>
      </c>
      <c r="Q10" s="11" t="s">
        <v>11</v>
      </c>
      <c r="R10" s="6">
        <v>5500</v>
      </c>
      <c r="S10" s="6">
        <v>60</v>
      </c>
      <c r="T10" s="2">
        <f t="shared" si="5"/>
        <v>6.1</v>
      </c>
      <c r="U10" s="7">
        <v>2.6400462962962962E-2</v>
      </c>
      <c r="V10" s="4">
        <f t="shared" si="6"/>
        <v>4.3279447480267155E-3</v>
      </c>
      <c r="W10" s="12">
        <f t="shared" si="7"/>
        <v>1.4169175473976783</v>
      </c>
      <c r="Y10" s="11" t="s">
        <v>11</v>
      </c>
      <c r="Z10" s="6">
        <v>4740</v>
      </c>
      <c r="AA10" s="6">
        <v>75</v>
      </c>
      <c r="AB10" s="2">
        <f t="shared" si="8"/>
        <v>5.49</v>
      </c>
      <c r="AC10" s="7">
        <v>2.5648148148148146E-2</v>
      </c>
      <c r="AD10" s="4">
        <f t="shared" si="9"/>
        <v>4.6717938339067662E-3</v>
      </c>
      <c r="AE10" s="12">
        <f t="shared" si="10"/>
        <v>1.106562367442673</v>
      </c>
      <c r="AG10" s="46" t="s">
        <v>11</v>
      </c>
      <c r="AH10" s="6">
        <v>5160</v>
      </c>
      <c r="AI10" s="6">
        <v>145</v>
      </c>
      <c r="AJ10" s="2">
        <f t="shared" si="11"/>
        <v>6.61</v>
      </c>
      <c r="AK10" s="7">
        <v>2.431712962962963E-2</v>
      </c>
      <c r="AL10" s="4">
        <f t="shared" si="12"/>
        <v>3.6788395808819408E-3</v>
      </c>
      <c r="AM10" s="12">
        <f t="shared" si="13"/>
        <v>1.0560758094854139</v>
      </c>
      <c r="AO10" s="11" t="s">
        <v>11</v>
      </c>
      <c r="AP10" s="6">
        <v>3100</v>
      </c>
      <c r="AQ10" s="6">
        <v>30</v>
      </c>
      <c r="AR10" s="2">
        <f t="shared" si="14"/>
        <v>3.4</v>
      </c>
      <c r="AS10" s="7">
        <v>1.4432870370370372E-2</v>
      </c>
      <c r="AT10" s="4">
        <f t="shared" si="15"/>
        <v>4.244961873638345E-3</v>
      </c>
      <c r="AU10" s="12">
        <f t="shared" si="18"/>
        <v>1.4022186423376293</v>
      </c>
    </row>
    <row r="11" spans="1:47" x14ac:dyDescent="0.3">
      <c r="A11" s="46" t="s">
        <v>12</v>
      </c>
      <c r="B11" s="6">
        <v>4500</v>
      </c>
      <c r="C11" s="6">
        <v>100</v>
      </c>
      <c r="D11" s="2">
        <f t="shared" si="16"/>
        <v>5.5</v>
      </c>
      <c r="E11" s="7">
        <v>3.2071759259259258E-2</v>
      </c>
      <c r="F11" s="4">
        <f t="shared" si="1"/>
        <v>5.8312289562289562E-3</v>
      </c>
      <c r="G11" s="12">
        <f t="shared" si="2"/>
        <v>0.90967171717171724</v>
      </c>
      <c r="I11" s="46" t="s">
        <v>12</v>
      </c>
      <c r="J11" s="6">
        <v>4700</v>
      </c>
      <c r="K11" s="6">
        <v>165</v>
      </c>
      <c r="L11" s="2">
        <f t="shared" si="17"/>
        <v>6.35</v>
      </c>
      <c r="M11" s="7">
        <v>3.0659722222222224E-2</v>
      </c>
      <c r="N11" s="4">
        <f t="shared" si="3"/>
        <v>4.82830271216098E-3</v>
      </c>
      <c r="O11" s="12">
        <f t="shared" si="4"/>
        <v>1.3664030261348008</v>
      </c>
      <c r="Q11" s="11" t="s">
        <v>12</v>
      </c>
      <c r="R11" s="6">
        <v>6800</v>
      </c>
      <c r="S11" s="6">
        <v>110</v>
      </c>
      <c r="T11" s="2">
        <f t="shared" si="5"/>
        <v>7.9</v>
      </c>
      <c r="U11" s="7">
        <v>3.667824074074074E-2</v>
      </c>
      <c r="V11" s="4">
        <f t="shared" si="6"/>
        <v>4.6428152836380686E-3</v>
      </c>
      <c r="W11" s="12">
        <f t="shared" si="7"/>
        <v>1.5200024093912716</v>
      </c>
      <c r="Y11" s="11" t="s">
        <v>12</v>
      </c>
      <c r="Z11" s="6">
        <v>4990</v>
      </c>
      <c r="AA11" s="6">
        <v>80</v>
      </c>
      <c r="AB11" s="2">
        <f t="shared" si="8"/>
        <v>5.79</v>
      </c>
      <c r="AC11" s="7">
        <v>3.2048611111111111E-2</v>
      </c>
      <c r="AD11" s="4">
        <f t="shared" si="9"/>
        <v>5.5351659950105547E-3</v>
      </c>
      <c r="AE11" s="12">
        <f t="shared" si="10"/>
        <v>1.3110609340620345</v>
      </c>
      <c r="AG11" s="46" t="s">
        <v>12</v>
      </c>
      <c r="AH11" s="6">
        <v>5510</v>
      </c>
      <c r="AI11" s="6">
        <v>120</v>
      </c>
      <c r="AJ11" s="2">
        <f t="shared" si="11"/>
        <v>6.71</v>
      </c>
      <c r="AK11" s="7">
        <v>2.9965277777777775E-2</v>
      </c>
      <c r="AL11" s="4">
        <f t="shared" si="12"/>
        <v>4.4657641993707566E-3</v>
      </c>
      <c r="AM11" s="12">
        <f t="shared" si="13"/>
        <v>1.2819764053671583</v>
      </c>
      <c r="AO11" s="11" t="s">
        <v>12</v>
      </c>
      <c r="AP11" s="6">
        <v>3500</v>
      </c>
      <c r="AQ11" s="6">
        <v>40</v>
      </c>
      <c r="AR11" s="2">
        <f t="shared" si="14"/>
        <v>3.9</v>
      </c>
      <c r="AS11" s="7">
        <v>1.7511574074074072E-2</v>
      </c>
      <c r="AT11" s="4">
        <f t="shared" si="15"/>
        <v>4.4901471984805314E-3</v>
      </c>
      <c r="AU11" s="12">
        <f t="shared" si="18"/>
        <v>1.4832095778408141</v>
      </c>
    </row>
    <row r="12" spans="1:47" x14ac:dyDescent="0.3">
      <c r="A12" s="46" t="s">
        <v>13</v>
      </c>
      <c r="B12" s="6">
        <v>6800</v>
      </c>
      <c r="C12" s="6">
        <v>150</v>
      </c>
      <c r="D12" s="2">
        <f t="shared" si="16"/>
        <v>8.3000000000000007</v>
      </c>
      <c r="E12" s="7">
        <v>3.5393518518518519E-2</v>
      </c>
      <c r="F12" s="4">
        <f t="shared" si="1"/>
        <v>4.2642793395805444E-3</v>
      </c>
      <c r="G12" s="12">
        <f t="shared" si="2"/>
        <v>0.66522757697456492</v>
      </c>
      <c r="I12" s="46" t="s">
        <v>13</v>
      </c>
      <c r="J12" s="6">
        <v>7100</v>
      </c>
      <c r="K12" s="6">
        <v>190</v>
      </c>
      <c r="L12" s="2">
        <f t="shared" si="17"/>
        <v>9</v>
      </c>
      <c r="M12" s="7">
        <v>3.8518518518518521E-2</v>
      </c>
      <c r="N12" s="4">
        <f t="shared" si="3"/>
        <v>4.2798353909465027E-3</v>
      </c>
      <c r="O12" s="12">
        <f t="shared" si="4"/>
        <v>1.2111875286565799</v>
      </c>
      <c r="Q12" s="11" t="s">
        <v>13</v>
      </c>
      <c r="R12" s="6">
        <v>8800</v>
      </c>
      <c r="S12" s="6">
        <v>130</v>
      </c>
      <c r="T12" s="2">
        <f t="shared" si="5"/>
        <v>10.1</v>
      </c>
      <c r="U12" s="7">
        <v>3.3113425925925928E-2</v>
      </c>
      <c r="V12" s="4">
        <f t="shared" si="6"/>
        <v>3.2785570223689037E-3</v>
      </c>
      <c r="W12" s="12">
        <f t="shared" si="7"/>
        <v>1.073360508416016</v>
      </c>
      <c r="Y12" s="11" t="s">
        <v>13</v>
      </c>
      <c r="Z12" s="6">
        <v>6780</v>
      </c>
      <c r="AA12" s="6">
        <v>110</v>
      </c>
      <c r="AB12" s="2">
        <f t="shared" si="8"/>
        <v>7.88</v>
      </c>
      <c r="AC12" s="7">
        <v>3.3275462962962958E-2</v>
      </c>
      <c r="AD12" s="4">
        <f t="shared" si="9"/>
        <v>4.2227744876856543E-3</v>
      </c>
      <c r="AE12" s="12">
        <f t="shared" si="10"/>
        <v>1.0002075220777413</v>
      </c>
      <c r="AG12" s="46" t="s">
        <v>13</v>
      </c>
      <c r="AH12" s="6">
        <v>7540</v>
      </c>
      <c r="AI12" s="6">
        <v>230</v>
      </c>
      <c r="AJ12" s="2">
        <f t="shared" si="11"/>
        <v>9.84</v>
      </c>
      <c r="AK12" s="7">
        <v>3.2256944444444442E-2</v>
      </c>
      <c r="AL12" s="4">
        <f t="shared" si="12"/>
        <v>3.2781447606142727E-3</v>
      </c>
      <c r="AM12" s="12">
        <f t="shared" si="13"/>
        <v>0.94104929164813889</v>
      </c>
      <c r="AO12" s="11" t="s">
        <v>13</v>
      </c>
      <c r="AP12" s="6">
        <v>4000</v>
      </c>
      <c r="AQ12" s="6">
        <v>45</v>
      </c>
      <c r="AR12" s="2">
        <f t="shared" si="14"/>
        <v>4.45</v>
      </c>
      <c r="AS12" s="7">
        <v>1.6631944444444446E-2</v>
      </c>
      <c r="AT12" s="4">
        <f t="shared" si="15"/>
        <v>3.7375156054931338E-3</v>
      </c>
      <c r="AU12" s="12">
        <f t="shared" si="18"/>
        <v>1.2345962611811159</v>
      </c>
    </row>
    <row r="13" spans="1:47" x14ac:dyDescent="0.3">
      <c r="A13" s="46" t="s">
        <v>14</v>
      </c>
      <c r="B13" s="6">
        <v>6300</v>
      </c>
      <c r="C13" s="6">
        <v>120</v>
      </c>
      <c r="D13" s="2">
        <f t="shared" si="16"/>
        <v>7.5</v>
      </c>
      <c r="E13" s="7">
        <v>6.2812499999999993E-2</v>
      </c>
      <c r="F13" s="4">
        <f t="shared" si="1"/>
        <v>8.3749999999999988E-3</v>
      </c>
      <c r="G13" s="12">
        <f t="shared" si="2"/>
        <v>1.3064999999999998</v>
      </c>
      <c r="I13" s="46" t="s">
        <v>14</v>
      </c>
      <c r="J13" s="6">
        <v>6400</v>
      </c>
      <c r="K13" s="6">
        <v>290</v>
      </c>
      <c r="L13" s="2">
        <f t="shared" si="17"/>
        <v>9.3000000000000007</v>
      </c>
      <c r="M13" s="7">
        <v>3.6215277777777777E-2</v>
      </c>
      <c r="N13" s="4">
        <f t="shared" si="3"/>
        <v>3.8941158900836314E-3</v>
      </c>
      <c r="O13" s="12">
        <f t="shared" si="4"/>
        <v>1.1020294404756623</v>
      </c>
      <c r="Q13" s="11" t="s">
        <v>14</v>
      </c>
      <c r="R13" s="6">
        <v>8700</v>
      </c>
      <c r="S13" s="6">
        <v>150</v>
      </c>
      <c r="T13" s="2">
        <f t="shared" si="5"/>
        <v>10.199999999999999</v>
      </c>
      <c r="U13" s="7">
        <v>4.3935185185185188E-2</v>
      </c>
      <c r="V13" s="4">
        <f t="shared" si="6"/>
        <v>4.3073710965867837E-3</v>
      </c>
      <c r="W13" s="12">
        <f t="shared" si="7"/>
        <v>1.4101819790305972</v>
      </c>
      <c r="Y13" s="11" t="s">
        <v>14</v>
      </c>
      <c r="Z13" s="6">
        <v>6640</v>
      </c>
      <c r="AA13" s="6">
        <v>80</v>
      </c>
      <c r="AB13" s="2">
        <f t="shared" si="8"/>
        <v>7.44</v>
      </c>
      <c r="AC13" s="7">
        <v>3.9351851851851853E-2</v>
      </c>
      <c r="AD13" s="4">
        <f t="shared" si="9"/>
        <v>5.2892273994424527E-3</v>
      </c>
      <c r="AE13" s="12">
        <f t="shared" si="10"/>
        <v>1.2528078509353366</v>
      </c>
      <c r="AG13" s="46" t="s">
        <v>14</v>
      </c>
      <c r="AH13" s="6">
        <v>6470</v>
      </c>
      <c r="AI13" s="6">
        <v>195</v>
      </c>
      <c r="AJ13" s="2">
        <f t="shared" si="11"/>
        <v>8.42</v>
      </c>
      <c r="AK13" s="7">
        <v>4.449074074074074E-2</v>
      </c>
      <c r="AL13" s="4">
        <f t="shared" si="12"/>
        <v>5.2839359549573328E-3</v>
      </c>
      <c r="AM13" s="12">
        <f t="shared" si="13"/>
        <v>1.5168470432632672</v>
      </c>
      <c r="AO13" s="11" t="s">
        <v>14</v>
      </c>
      <c r="AP13" s="6">
        <v>3500</v>
      </c>
      <c r="AQ13" s="6">
        <v>45</v>
      </c>
      <c r="AR13" s="2">
        <f t="shared" si="14"/>
        <v>3.95</v>
      </c>
      <c r="AS13" s="7">
        <v>1.7696759259259259E-2</v>
      </c>
      <c r="AT13" s="4">
        <f t="shared" si="15"/>
        <v>4.4801922175339891E-3</v>
      </c>
      <c r="AU13" s="12">
        <f t="shared" si="18"/>
        <v>1.4799211949806417</v>
      </c>
    </row>
    <row r="14" spans="1:47" x14ac:dyDescent="0.3">
      <c r="A14" s="46" t="s">
        <v>15</v>
      </c>
      <c r="B14" s="6">
        <v>9400</v>
      </c>
      <c r="C14" s="6">
        <v>180</v>
      </c>
      <c r="D14" s="2">
        <f t="shared" si="16"/>
        <v>11.2</v>
      </c>
      <c r="E14" s="7">
        <v>6.3136574074074081E-2</v>
      </c>
      <c r="F14" s="4">
        <f t="shared" si="1"/>
        <v>5.6371941137566151E-3</v>
      </c>
      <c r="G14" s="12">
        <f t="shared" si="2"/>
        <v>0.87940228174603197</v>
      </c>
      <c r="I14" s="46" t="s">
        <v>15</v>
      </c>
      <c r="J14" s="6">
        <v>9300</v>
      </c>
      <c r="K14" s="6">
        <v>340</v>
      </c>
      <c r="L14" s="2">
        <f t="shared" si="17"/>
        <v>12.7</v>
      </c>
      <c r="M14" s="7">
        <v>4.8912037037037039E-2</v>
      </c>
      <c r="N14" s="4">
        <f t="shared" si="3"/>
        <v>3.8513414989792944E-3</v>
      </c>
      <c r="O14" s="12">
        <f t="shared" si="4"/>
        <v>1.0899243466299864</v>
      </c>
      <c r="Q14" s="11" t="s">
        <v>15</v>
      </c>
      <c r="R14" s="6">
        <v>12300</v>
      </c>
      <c r="S14" s="6">
        <v>225</v>
      </c>
      <c r="T14" s="2">
        <f t="shared" si="5"/>
        <v>14.55</v>
      </c>
      <c r="U14" s="7">
        <v>4.7233796296296295E-2</v>
      </c>
      <c r="V14" s="4">
        <f t="shared" si="6"/>
        <v>3.2463090238004323E-3</v>
      </c>
      <c r="W14" s="12">
        <f t="shared" si="7"/>
        <v>1.0628028978871489</v>
      </c>
      <c r="Y14" s="11" t="s">
        <v>15</v>
      </c>
      <c r="Z14" s="6">
        <v>9210</v>
      </c>
      <c r="AA14" s="6">
        <v>140</v>
      </c>
      <c r="AB14" s="2">
        <f t="shared" si="8"/>
        <v>10.61</v>
      </c>
      <c r="AC14" s="7">
        <v>4.5671296296296293E-2</v>
      </c>
      <c r="AD14" s="4">
        <f t="shared" si="9"/>
        <v>4.3045519600656262E-3</v>
      </c>
      <c r="AE14" s="12">
        <f t="shared" si="10"/>
        <v>1.0195773565904485</v>
      </c>
      <c r="AG14" s="46" t="s">
        <v>15</v>
      </c>
      <c r="AH14" s="6">
        <v>9200</v>
      </c>
      <c r="AI14" s="6">
        <v>280</v>
      </c>
      <c r="AJ14" s="2">
        <f t="shared" si="11"/>
        <v>12</v>
      </c>
      <c r="AK14" s="7">
        <v>4.1770833333333333E-2</v>
      </c>
      <c r="AL14" s="4">
        <f t="shared" si="12"/>
        <v>3.4809027777777776E-3</v>
      </c>
      <c r="AM14" s="12">
        <f t="shared" si="13"/>
        <v>0.99925455784631123</v>
      </c>
      <c r="AO14" s="11" t="s">
        <v>15</v>
      </c>
      <c r="AP14" s="6">
        <v>5100</v>
      </c>
      <c r="AQ14" s="6">
        <v>65</v>
      </c>
      <c r="AR14" s="2">
        <f t="shared" si="14"/>
        <v>5.75</v>
      </c>
      <c r="AS14" s="7">
        <v>2.0219907407407409E-2</v>
      </c>
      <c r="AT14" s="4">
        <f t="shared" si="15"/>
        <v>3.5165056360708536E-3</v>
      </c>
      <c r="AU14" s="12">
        <f t="shared" si="18"/>
        <v>1.1615910591342073</v>
      </c>
    </row>
    <row r="15" spans="1:47" x14ac:dyDescent="0.3">
      <c r="A15" s="46" t="s">
        <v>34</v>
      </c>
      <c r="B15" s="6">
        <v>8300</v>
      </c>
      <c r="C15" s="6">
        <v>145</v>
      </c>
      <c r="D15" s="2">
        <f>(B15+10*C15)/1000</f>
        <v>9.75</v>
      </c>
      <c r="E15" s="7">
        <v>6.5451388888888892E-2</v>
      </c>
      <c r="F15" s="4">
        <f t="shared" si="1"/>
        <v>6.7129629629629631E-3</v>
      </c>
      <c r="G15" s="12">
        <f t="shared" si="2"/>
        <v>1.0472222222222223</v>
      </c>
      <c r="I15" s="46" t="s">
        <v>34</v>
      </c>
      <c r="J15" s="6">
        <v>8000</v>
      </c>
      <c r="K15" s="6">
        <v>335</v>
      </c>
      <c r="L15" s="2">
        <f t="shared" si="17"/>
        <v>11.35</v>
      </c>
      <c r="M15" s="7">
        <v>4.7141203703703706E-2</v>
      </c>
      <c r="N15" s="4">
        <f t="shared" si="3"/>
        <v>4.1534100179474636E-3</v>
      </c>
      <c r="O15" s="12">
        <f t="shared" si="4"/>
        <v>1.1754093219979522</v>
      </c>
      <c r="Q15" s="11" t="s">
        <v>34</v>
      </c>
      <c r="R15" s="6">
        <v>10500</v>
      </c>
      <c r="S15" s="6">
        <v>220</v>
      </c>
      <c r="T15" s="2">
        <f t="shared" si="5"/>
        <v>12.7</v>
      </c>
      <c r="U15" s="7">
        <v>4.853009259259259E-2</v>
      </c>
      <c r="V15" s="4">
        <f t="shared" si="6"/>
        <v>3.8212671332750075E-3</v>
      </c>
      <c r="W15" s="12">
        <f t="shared" si="7"/>
        <v>1.2510373328818565</v>
      </c>
      <c r="Y15" s="11" t="s">
        <v>34</v>
      </c>
      <c r="Z15" s="6">
        <v>8480</v>
      </c>
      <c r="AA15" s="6">
        <v>130</v>
      </c>
      <c r="AB15" s="2">
        <f t="shared" si="8"/>
        <v>9.7799999999999994</v>
      </c>
      <c r="AC15" s="7">
        <v>5.8888888888888886E-2</v>
      </c>
      <c r="AD15" s="4">
        <f t="shared" si="9"/>
        <v>6.0213587820949783E-3</v>
      </c>
      <c r="AE15" s="12">
        <f t="shared" si="10"/>
        <v>1.4262206908143544</v>
      </c>
      <c r="AG15" s="46" t="s">
        <v>34</v>
      </c>
      <c r="AH15" s="6">
        <v>8300</v>
      </c>
      <c r="AI15" s="6">
        <v>200</v>
      </c>
      <c r="AJ15" s="2">
        <f t="shared" si="11"/>
        <v>10.3</v>
      </c>
      <c r="AK15" s="7">
        <v>4.9594907407407407E-2</v>
      </c>
      <c r="AL15" s="4">
        <f t="shared" si="12"/>
        <v>4.8150395541172236E-3</v>
      </c>
      <c r="AM15" s="12">
        <f t="shared" si="13"/>
        <v>1.3822420584046173</v>
      </c>
      <c r="AO15" s="11" t="s">
        <v>34</v>
      </c>
      <c r="AP15" s="6">
        <v>4900</v>
      </c>
      <c r="AQ15" s="6">
        <v>65</v>
      </c>
      <c r="AR15" s="2">
        <f t="shared" si="14"/>
        <v>5.55</v>
      </c>
      <c r="AS15" s="7">
        <v>2.2928240740740739E-2</v>
      </c>
      <c r="AT15" s="4">
        <f t="shared" si="15"/>
        <v>4.1312145478812146E-3</v>
      </c>
      <c r="AU15" s="12">
        <f t="shared" si="18"/>
        <v>1.3646450137773347</v>
      </c>
    </row>
    <row r="16" spans="1:47" x14ac:dyDescent="0.3">
      <c r="A16" s="46" t="s">
        <v>35</v>
      </c>
      <c r="B16" s="6">
        <v>10100</v>
      </c>
      <c r="C16" s="6">
        <v>230</v>
      </c>
      <c r="D16" s="2">
        <f>(B16+10*C16)/1000</f>
        <v>12.4</v>
      </c>
      <c r="E16" s="7">
        <v>6.761574074074074E-2</v>
      </c>
      <c r="F16" s="4">
        <f t="shared" si="1"/>
        <v>5.4528823178016722E-3</v>
      </c>
      <c r="G16" s="12">
        <f t="shared" si="2"/>
        <v>0.85064964157706091</v>
      </c>
      <c r="I16" s="46" t="s">
        <v>35</v>
      </c>
      <c r="J16" s="6">
        <v>11200</v>
      </c>
      <c r="K16" s="6">
        <v>350</v>
      </c>
      <c r="L16" s="2">
        <f t="shared" si="17"/>
        <v>14.7</v>
      </c>
      <c r="M16" s="7">
        <v>6.3252314814814817E-2</v>
      </c>
      <c r="N16" s="4">
        <f t="shared" si="3"/>
        <v>4.3028785588309403E-3</v>
      </c>
      <c r="O16" s="12">
        <f t="shared" si="4"/>
        <v>1.2177087134716338</v>
      </c>
      <c r="Q16" s="11" t="s">
        <v>35</v>
      </c>
      <c r="R16" s="6">
        <v>14400</v>
      </c>
      <c r="S16" s="6">
        <v>420</v>
      </c>
      <c r="T16" s="2">
        <f t="shared" si="5"/>
        <v>18.600000000000001</v>
      </c>
      <c r="U16" s="7">
        <v>5.9745370370370372E-2</v>
      </c>
      <c r="V16" s="4">
        <f t="shared" si="6"/>
        <v>3.212116686579052E-3</v>
      </c>
      <c r="W16" s="12">
        <f t="shared" si="7"/>
        <v>1.0516087340481577</v>
      </c>
      <c r="Y16" s="11" t="s">
        <v>35</v>
      </c>
      <c r="Z16" s="6">
        <v>12300</v>
      </c>
      <c r="AA16" s="6">
        <v>195</v>
      </c>
      <c r="AB16" s="2">
        <f t="shared" si="8"/>
        <v>14.25</v>
      </c>
      <c r="AC16" s="7">
        <v>6.474537037037037E-2</v>
      </c>
      <c r="AD16" s="4">
        <f t="shared" si="9"/>
        <v>4.5435347628330087E-3</v>
      </c>
      <c r="AE16" s="12">
        <f t="shared" si="10"/>
        <v>1.0761828887286713</v>
      </c>
      <c r="AG16" s="46" t="s">
        <v>35</v>
      </c>
      <c r="AH16" s="6">
        <v>10820</v>
      </c>
      <c r="AI16" s="6">
        <v>410</v>
      </c>
      <c r="AJ16" s="2">
        <f t="shared" si="11"/>
        <v>14.92</v>
      </c>
      <c r="AK16" s="7">
        <v>5.0266203703703709E-2</v>
      </c>
      <c r="AL16" s="4">
        <f t="shared" si="12"/>
        <v>3.3690485056101682E-3</v>
      </c>
      <c r="AM16" s="12">
        <f t="shared" si="13"/>
        <v>0.96714481551405895</v>
      </c>
      <c r="AO16" s="11" t="s">
        <v>35</v>
      </c>
      <c r="AP16" s="6">
        <v>5800</v>
      </c>
      <c r="AQ16" s="6">
        <v>80</v>
      </c>
      <c r="AR16" s="2">
        <f t="shared" si="14"/>
        <v>6.6</v>
      </c>
      <c r="AS16" s="7">
        <v>2.1423611111111112E-2</v>
      </c>
      <c r="AT16" s="4">
        <f t="shared" si="15"/>
        <v>3.2460016835016837E-3</v>
      </c>
      <c r="AU16" s="12">
        <f t="shared" si="18"/>
        <v>1.0722367383159139</v>
      </c>
    </row>
    <row r="17" spans="1:47" x14ac:dyDescent="0.3">
      <c r="A17" s="46" t="s">
        <v>36</v>
      </c>
      <c r="B17" s="6">
        <v>9300</v>
      </c>
      <c r="C17" s="6">
        <v>150</v>
      </c>
      <c r="D17" s="2">
        <f>(B17+10*C17)/1000</f>
        <v>10.8</v>
      </c>
      <c r="E17" s="7">
        <v>7.8148148148148147E-2</v>
      </c>
      <c r="F17" s="4">
        <f t="shared" si="1"/>
        <v>7.2359396433470504E-3</v>
      </c>
      <c r="G17" s="12">
        <f t="shared" si="2"/>
        <v>1.12880658436214</v>
      </c>
      <c r="I17" s="46" t="s">
        <v>36</v>
      </c>
      <c r="J17" s="6">
        <v>8800</v>
      </c>
      <c r="K17" s="6">
        <v>360</v>
      </c>
      <c r="L17" s="2">
        <f t="shared" si="17"/>
        <v>12.4</v>
      </c>
      <c r="M17" s="7">
        <v>5.8981481481481489E-2</v>
      </c>
      <c r="N17" s="4">
        <f t="shared" si="3"/>
        <v>4.7565710872162492E-3</v>
      </c>
      <c r="O17" s="12">
        <f t="shared" si="4"/>
        <v>1.3461030749434266</v>
      </c>
      <c r="Q17" s="11" t="s">
        <v>36</v>
      </c>
      <c r="R17" s="6">
        <v>13700</v>
      </c>
      <c r="S17" s="6">
        <v>330</v>
      </c>
      <c r="T17" s="2">
        <f t="shared" si="5"/>
        <v>17</v>
      </c>
      <c r="U17" s="7">
        <v>7.3958333333333334E-2</v>
      </c>
      <c r="V17" s="4">
        <f t="shared" si="6"/>
        <v>4.3504901960784315E-3</v>
      </c>
      <c r="W17" s="12">
        <f t="shared" si="7"/>
        <v>1.4242986584834849</v>
      </c>
      <c r="Y17" s="11" t="s">
        <v>36</v>
      </c>
      <c r="Z17" s="6">
        <v>9300</v>
      </c>
      <c r="AA17" s="6">
        <v>140</v>
      </c>
      <c r="AB17" s="2">
        <f t="shared" si="8"/>
        <v>10.7</v>
      </c>
      <c r="AC17" s="7">
        <v>6.0266203703703704E-2</v>
      </c>
      <c r="AD17" s="4">
        <f t="shared" si="9"/>
        <v>5.6323554863274491E-3</v>
      </c>
      <c r="AE17" s="12">
        <f t="shared" si="10"/>
        <v>1.334081263602612</v>
      </c>
      <c r="AG17" s="46" t="s">
        <v>36</v>
      </c>
      <c r="AH17" s="6">
        <v>8980</v>
      </c>
      <c r="AI17" s="6">
        <v>260</v>
      </c>
      <c r="AJ17" s="2">
        <f t="shared" si="11"/>
        <v>11.58</v>
      </c>
      <c r="AK17" s="7">
        <v>5.785879629629629E-2</v>
      </c>
      <c r="AL17" s="4">
        <f t="shared" si="12"/>
        <v>4.9964418217872441E-3</v>
      </c>
      <c r="AM17" s="12">
        <f t="shared" si="13"/>
        <v>1.4343167799194325</v>
      </c>
      <c r="AO17" s="11" t="s">
        <v>36</v>
      </c>
      <c r="AP17" s="6">
        <v>5300</v>
      </c>
      <c r="AQ17" s="6">
        <v>70</v>
      </c>
      <c r="AR17" s="2">
        <f t="shared" si="14"/>
        <v>6</v>
      </c>
      <c r="AS17" s="7">
        <v>2.3923611111111114E-2</v>
      </c>
      <c r="AT17" s="4">
        <f t="shared" si="15"/>
        <v>3.9872685185185193E-3</v>
      </c>
      <c r="AU17" s="12">
        <f t="shared" si="18"/>
        <v>1.3170959869848158</v>
      </c>
    </row>
    <row r="18" spans="1:47" x14ac:dyDescent="0.3">
      <c r="A18" s="46" t="s">
        <v>37</v>
      </c>
      <c r="B18" s="6">
        <v>13300</v>
      </c>
      <c r="C18" s="6">
        <v>230</v>
      </c>
      <c r="D18" s="2">
        <f>(B18+10*C18)/1000</f>
        <v>15.6</v>
      </c>
      <c r="E18" s="7">
        <v>9.9999999999999992E-2</v>
      </c>
      <c r="F18" s="4">
        <f t="shared" si="1"/>
        <v>6.41025641025641E-3</v>
      </c>
      <c r="G18" s="12">
        <f>IF(F18="","",F18/F$18)</f>
        <v>1</v>
      </c>
      <c r="I18" s="46" t="s">
        <v>37</v>
      </c>
      <c r="J18" s="6">
        <v>14300</v>
      </c>
      <c r="K18" s="6">
        <v>475</v>
      </c>
      <c r="L18" s="2">
        <f t="shared" si="17"/>
        <v>19.05</v>
      </c>
      <c r="M18" s="7">
        <v>6.7314814814814813E-2</v>
      </c>
      <c r="N18" s="4">
        <f t="shared" si="3"/>
        <v>3.5335860795178376E-3</v>
      </c>
      <c r="O18" s="12">
        <f t="shared" si="4"/>
        <v>1</v>
      </c>
      <c r="Q18" s="11" t="s">
        <v>37</v>
      </c>
      <c r="R18" s="6">
        <v>17000</v>
      </c>
      <c r="S18" s="6">
        <v>450</v>
      </c>
      <c r="T18" s="2">
        <f t="shared" si="5"/>
        <v>21.5</v>
      </c>
      <c r="U18" s="7">
        <v>6.5671296296296297E-2</v>
      </c>
      <c r="V18" s="4">
        <f t="shared" si="6"/>
        <v>3.0544788975021536E-3</v>
      </c>
      <c r="W18" s="12">
        <f t="shared" si="7"/>
        <v>1</v>
      </c>
      <c r="Y18" s="11" t="s">
        <v>37</v>
      </c>
      <c r="Z18" s="6">
        <v>13660</v>
      </c>
      <c r="AA18" s="6">
        <v>235</v>
      </c>
      <c r="AB18" s="2">
        <f t="shared" si="8"/>
        <v>16.010000000000002</v>
      </c>
      <c r="AC18" s="7">
        <v>6.7592592592592593E-2</v>
      </c>
      <c r="AD18" s="4">
        <f t="shared" si="9"/>
        <v>4.2218983505679314E-3</v>
      </c>
      <c r="AE18" s="12">
        <f t="shared" si="10"/>
        <v>1</v>
      </c>
      <c r="AG18" s="46" t="s">
        <v>37</v>
      </c>
      <c r="AH18" s="6">
        <v>14800</v>
      </c>
      <c r="AI18" s="6">
        <v>470</v>
      </c>
      <c r="AJ18" s="2">
        <f t="shared" si="11"/>
        <v>19.5</v>
      </c>
      <c r="AK18" s="7">
        <v>6.7928240740740733E-2</v>
      </c>
      <c r="AL18" s="4">
        <f t="shared" si="12"/>
        <v>3.4834995251661915E-3</v>
      </c>
      <c r="AM18" s="12">
        <f t="shared" si="13"/>
        <v>1</v>
      </c>
      <c r="AO18" s="11" t="s">
        <v>37</v>
      </c>
      <c r="AP18" s="6">
        <v>6200</v>
      </c>
      <c r="AQ18" s="6">
        <v>85</v>
      </c>
      <c r="AR18" s="2">
        <f t="shared" si="14"/>
        <v>7.05</v>
      </c>
      <c r="AS18" s="7">
        <v>2.1342592592592594E-2</v>
      </c>
      <c r="AT18" s="4">
        <f t="shared" si="15"/>
        <v>3.0273180982400842E-3</v>
      </c>
      <c r="AU18" s="12">
        <f t="shared" si="18"/>
        <v>1</v>
      </c>
    </row>
    <row r="19" spans="1:47" x14ac:dyDescent="0.3">
      <c r="A19" s="46" t="s">
        <v>17</v>
      </c>
      <c r="B19" s="6">
        <v>5400</v>
      </c>
      <c r="C19" s="6">
        <v>100</v>
      </c>
      <c r="D19" s="2">
        <f t="shared" si="16"/>
        <v>6.4</v>
      </c>
      <c r="E19" s="7">
        <v>5.0127314814814812E-2</v>
      </c>
      <c r="F19" s="4">
        <f t="shared" si="1"/>
        <v>7.8323929398148133E-3</v>
      </c>
      <c r="G19" s="12">
        <f t="shared" si="2"/>
        <v>1.221853298611111</v>
      </c>
      <c r="I19" s="46" t="s">
        <v>17</v>
      </c>
      <c r="J19" s="6">
        <v>5900</v>
      </c>
      <c r="K19" s="6">
        <v>280</v>
      </c>
      <c r="L19" s="2">
        <f t="shared" si="17"/>
        <v>8.6999999999999993</v>
      </c>
      <c r="M19" s="7">
        <v>4.3888888888888887E-2</v>
      </c>
      <c r="N19" s="4">
        <f t="shared" si="3"/>
        <v>5.044699872286079E-3</v>
      </c>
      <c r="O19" s="12">
        <f t="shared" si="4"/>
        <v>1.427643124792487</v>
      </c>
      <c r="Q19" s="11" t="s">
        <v>17</v>
      </c>
      <c r="R19" s="6">
        <v>8700</v>
      </c>
      <c r="S19" s="6">
        <v>160</v>
      </c>
      <c r="T19" s="2">
        <f t="shared" si="5"/>
        <v>10.3</v>
      </c>
      <c r="U19" s="7">
        <v>4.6319444444444441E-2</v>
      </c>
      <c r="V19" s="4">
        <f t="shared" si="6"/>
        <v>4.4970334412081977E-3</v>
      </c>
      <c r="W19" s="12">
        <f t="shared" si="7"/>
        <v>1.4722751710236777</v>
      </c>
      <c r="Y19" s="11" t="s">
        <v>17</v>
      </c>
      <c r="Z19" s="6">
        <v>6640</v>
      </c>
      <c r="AA19" s="6">
        <v>80</v>
      </c>
      <c r="AB19" s="2">
        <f t="shared" si="8"/>
        <v>7.44</v>
      </c>
      <c r="AC19" s="7">
        <v>4.704861111111111E-2</v>
      </c>
      <c r="AD19" s="4">
        <f t="shared" si="9"/>
        <v>6.3237380525686974E-3</v>
      </c>
      <c r="AE19" s="12">
        <f t="shared" si="10"/>
        <v>1.4978423276623951</v>
      </c>
      <c r="AG19" s="46" t="s">
        <v>17</v>
      </c>
      <c r="AH19" s="6">
        <v>5800</v>
      </c>
      <c r="AI19" s="6">
        <v>200</v>
      </c>
      <c r="AJ19" s="2">
        <f t="shared" si="11"/>
        <v>7.8</v>
      </c>
      <c r="AK19" s="7">
        <v>3.8148148148148146E-2</v>
      </c>
      <c r="AL19" s="4">
        <f t="shared" si="12"/>
        <v>4.8907882241215573E-3</v>
      </c>
      <c r="AM19" s="12">
        <f t="shared" si="13"/>
        <v>1.4039870506048731</v>
      </c>
      <c r="AO19" s="11" t="s">
        <v>17</v>
      </c>
      <c r="AP19" s="6">
        <v>4900</v>
      </c>
      <c r="AQ19" s="6">
        <v>65</v>
      </c>
      <c r="AR19" s="2">
        <f t="shared" si="14"/>
        <v>5.55</v>
      </c>
      <c r="AS19" s="7">
        <v>2.5243055555555557E-2</v>
      </c>
      <c r="AT19" s="4">
        <f t="shared" si="15"/>
        <v>4.5482982982982985E-3</v>
      </c>
      <c r="AU19" s="12">
        <f t="shared" si="18"/>
        <v>1.5024183619628304</v>
      </c>
    </row>
    <row r="20" spans="1:47" x14ac:dyDescent="0.3">
      <c r="A20" s="46" t="s">
        <v>18</v>
      </c>
      <c r="B20" s="6">
        <v>9300</v>
      </c>
      <c r="C20" s="6">
        <v>150</v>
      </c>
      <c r="D20" s="2">
        <f t="shared" si="16"/>
        <v>10.8</v>
      </c>
      <c r="E20" s="7">
        <v>5.4502314814814816E-2</v>
      </c>
      <c r="F20" s="4">
        <f t="shared" si="1"/>
        <v>5.0465106310013715E-3</v>
      </c>
      <c r="G20" s="12">
        <f t="shared" si="2"/>
        <v>0.78725565843621403</v>
      </c>
      <c r="I20" s="46" t="s">
        <v>18</v>
      </c>
      <c r="J20" s="6">
        <v>8800</v>
      </c>
      <c r="K20" s="6">
        <v>360</v>
      </c>
      <c r="L20" s="2">
        <f t="shared" si="17"/>
        <v>12.4</v>
      </c>
      <c r="M20" s="7">
        <v>4.673611111111111E-2</v>
      </c>
      <c r="N20" s="4">
        <f t="shared" si="3"/>
        <v>3.7690412186379926E-3</v>
      </c>
      <c r="O20" s="12">
        <f t="shared" si="4"/>
        <v>1.0666334804987354</v>
      </c>
      <c r="Q20" s="11" t="s">
        <v>18</v>
      </c>
      <c r="R20" s="6">
        <v>13700</v>
      </c>
      <c r="S20" s="6">
        <v>330</v>
      </c>
      <c r="T20" s="2">
        <f t="shared" si="5"/>
        <v>17</v>
      </c>
      <c r="U20" s="7">
        <v>5.8807870370370365E-2</v>
      </c>
      <c r="V20" s="4">
        <f t="shared" si="6"/>
        <v>3.4592864923747271E-3</v>
      </c>
      <c r="W20" s="12">
        <f t="shared" si="7"/>
        <v>1.1325291836861637</v>
      </c>
      <c r="Y20" s="11" t="s">
        <v>18</v>
      </c>
      <c r="Z20" s="6">
        <v>9300</v>
      </c>
      <c r="AA20" s="6">
        <v>140</v>
      </c>
      <c r="AB20" s="2">
        <f t="shared" si="8"/>
        <v>10.7</v>
      </c>
      <c r="AC20" s="7">
        <v>4.7719907407407412E-2</v>
      </c>
      <c r="AD20" s="4">
        <f t="shared" si="9"/>
        <v>4.4598044305988235E-3</v>
      </c>
      <c r="AE20" s="12">
        <f t="shared" si="10"/>
        <v>1.056350499295865</v>
      </c>
      <c r="AG20" s="46" t="s">
        <v>18</v>
      </c>
      <c r="AH20" s="6">
        <v>9420</v>
      </c>
      <c r="AI20" s="6">
        <v>310</v>
      </c>
      <c r="AJ20" s="2">
        <f t="shared" si="11"/>
        <v>12.52</v>
      </c>
      <c r="AK20" s="7">
        <v>4.4143518518518519E-2</v>
      </c>
      <c r="AL20" s="4">
        <f t="shared" si="12"/>
        <v>3.5258401372618626E-3</v>
      </c>
      <c r="AM20" s="12">
        <f t="shared" si="13"/>
        <v>1.0121546197408053</v>
      </c>
      <c r="AO20" s="11" t="s">
        <v>18</v>
      </c>
      <c r="AP20" s="6">
        <v>5800</v>
      </c>
      <c r="AQ20" s="6">
        <v>80</v>
      </c>
      <c r="AR20" s="2">
        <f t="shared" si="14"/>
        <v>6.6</v>
      </c>
      <c r="AS20" s="7">
        <v>2.462962962962963E-2</v>
      </c>
      <c r="AT20" s="4">
        <f t="shared" si="15"/>
        <v>3.7317620650953987E-3</v>
      </c>
      <c r="AU20" s="12">
        <f t="shared" si="18"/>
        <v>1.232695720765135</v>
      </c>
    </row>
    <row r="21" spans="1:47" x14ac:dyDescent="0.3">
      <c r="A21" s="46" t="s">
        <v>19</v>
      </c>
      <c r="B21" s="6">
        <v>5200</v>
      </c>
      <c r="C21" s="6">
        <v>110</v>
      </c>
      <c r="D21" s="2">
        <f t="shared" si="16"/>
        <v>6.3</v>
      </c>
      <c r="E21" s="7">
        <v>4.7291666666666669E-2</v>
      </c>
      <c r="F21" s="4">
        <f t="shared" si="1"/>
        <v>7.5066137566137574E-3</v>
      </c>
      <c r="G21" s="12">
        <f t="shared" si="2"/>
        <v>1.1710317460317461</v>
      </c>
      <c r="I21" s="46" t="s">
        <v>19</v>
      </c>
      <c r="J21" s="6">
        <v>6100</v>
      </c>
      <c r="K21" s="6">
        <v>185</v>
      </c>
      <c r="L21" s="2">
        <f t="shared" si="17"/>
        <v>7.95</v>
      </c>
      <c r="M21" s="7">
        <v>4.4016203703703703E-2</v>
      </c>
      <c r="N21" s="4">
        <f t="shared" si="3"/>
        <v>5.5366293966922896E-3</v>
      </c>
      <c r="O21" s="12">
        <f t="shared" si="4"/>
        <v>1.5668585035426021</v>
      </c>
      <c r="Q21" s="11" t="s">
        <v>19</v>
      </c>
      <c r="R21" s="6">
        <v>8000</v>
      </c>
      <c r="S21" s="6">
        <v>100</v>
      </c>
      <c r="T21" s="2">
        <f t="shared" si="5"/>
        <v>9</v>
      </c>
      <c r="U21" s="7">
        <v>4.3437499999999997E-2</v>
      </c>
      <c r="V21" s="4">
        <f t="shared" si="6"/>
        <v>4.8263888888888887E-3</v>
      </c>
      <c r="W21" s="12">
        <f t="shared" si="7"/>
        <v>1.5801022206556219</v>
      </c>
      <c r="Y21" s="11" t="s">
        <v>19</v>
      </c>
      <c r="Z21" s="6">
        <v>5820</v>
      </c>
      <c r="AA21" s="6">
        <v>105</v>
      </c>
      <c r="AB21" s="2">
        <f t="shared" si="8"/>
        <v>6.87</v>
      </c>
      <c r="AC21" s="7">
        <v>3.5624999999999997E-2</v>
      </c>
      <c r="AD21" s="4">
        <f t="shared" si="9"/>
        <v>5.1855895196506541E-3</v>
      </c>
      <c r="AE21" s="12">
        <f t="shared" si="10"/>
        <v>1.2282601543339116</v>
      </c>
      <c r="AG21" s="46" t="s">
        <v>19</v>
      </c>
      <c r="AH21" s="6">
        <v>5330</v>
      </c>
      <c r="AI21" s="6">
        <v>160</v>
      </c>
      <c r="AJ21" s="2">
        <f t="shared" si="11"/>
        <v>6.93</v>
      </c>
      <c r="AK21" s="7">
        <v>3.2083333333333332E-2</v>
      </c>
      <c r="AL21" s="4">
        <f t="shared" si="12"/>
        <v>4.6296296296296294E-3</v>
      </c>
      <c r="AM21" s="12">
        <f t="shared" si="13"/>
        <v>1.3290168682910206</v>
      </c>
      <c r="AO21" s="11" t="s">
        <v>19</v>
      </c>
      <c r="AP21" s="6">
        <v>3500</v>
      </c>
      <c r="AQ21" s="6">
        <v>45</v>
      </c>
      <c r="AR21" s="2">
        <f t="shared" si="14"/>
        <v>3.95</v>
      </c>
      <c r="AS21" s="7">
        <v>1.8287037037037036E-2</v>
      </c>
      <c r="AT21" s="4">
        <f t="shared" si="15"/>
        <v>4.6296296296296294E-3</v>
      </c>
      <c r="AU21" s="12">
        <f t="shared" si="18"/>
        <v>1.5292841648590021</v>
      </c>
    </row>
    <row r="22" spans="1:47" x14ac:dyDescent="0.3">
      <c r="A22" s="46" t="s">
        <v>20</v>
      </c>
      <c r="B22" s="6">
        <v>9400</v>
      </c>
      <c r="C22" s="6">
        <v>180</v>
      </c>
      <c r="D22" s="2">
        <f t="shared" si="16"/>
        <v>11.2</v>
      </c>
      <c r="E22" s="7">
        <v>5.5185185185185191E-2</v>
      </c>
      <c r="F22" s="4">
        <f t="shared" si="1"/>
        <v>4.9272486772486785E-3</v>
      </c>
      <c r="G22" s="12">
        <f t="shared" si="2"/>
        <v>0.76865079365079392</v>
      </c>
      <c r="I22" s="46" t="s">
        <v>20</v>
      </c>
      <c r="J22" s="6">
        <v>9300</v>
      </c>
      <c r="K22" s="6">
        <v>340</v>
      </c>
      <c r="L22" s="2">
        <f t="shared" si="17"/>
        <v>12.7</v>
      </c>
      <c r="M22" s="7">
        <v>5.4421296296296294E-2</v>
      </c>
      <c r="N22" s="4">
        <f t="shared" si="3"/>
        <v>4.2851414406532519E-3</v>
      </c>
      <c r="O22" s="12">
        <f t="shared" si="4"/>
        <v>1.2126891334250345</v>
      </c>
      <c r="Q22" s="11" t="s">
        <v>20</v>
      </c>
      <c r="R22" s="6">
        <v>12300</v>
      </c>
      <c r="S22" s="6">
        <v>225</v>
      </c>
      <c r="T22" s="2">
        <f t="shared" si="5"/>
        <v>14.55</v>
      </c>
      <c r="U22" s="7">
        <v>4.9699074074074069E-2</v>
      </c>
      <c r="V22" s="4">
        <f t="shared" si="6"/>
        <v>3.4157439226167744E-3</v>
      </c>
      <c r="W22" s="12">
        <f t="shared" si="7"/>
        <v>1.1182738651133097</v>
      </c>
      <c r="Y22" s="11" t="s">
        <v>20</v>
      </c>
      <c r="Z22" s="6">
        <v>9210</v>
      </c>
      <c r="AA22" s="6">
        <v>140</v>
      </c>
      <c r="AB22" s="2">
        <f t="shared" si="8"/>
        <v>10.61</v>
      </c>
      <c r="AC22" s="7">
        <v>4.8321759259259266E-2</v>
      </c>
      <c r="AD22" s="4">
        <f t="shared" si="9"/>
        <v>4.5543599678849449E-3</v>
      </c>
      <c r="AE22" s="12">
        <f t="shared" si="10"/>
        <v>1.0787469497630824</v>
      </c>
      <c r="AG22" s="46" t="s">
        <v>20</v>
      </c>
      <c r="AH22" s="6">
        <v>9510</v>
      </c>
      <c r="AI22" s="6">
        <v>260</v>
      </c>
      <c r="AJ22" s="2">
        <f t="shared" si="11"/>
        <v>12.11</v>
      </c>
      <c r="AK22" s="7">
        <v>4.4178240740740747E-2</v>
      </c>
      <c r="AL22" s="4">
        <f t="shared" si="12"/>
        <v>3.6480793344955201E-3</v>
      </c>
      <c r="AM22" s="12">
        <f t="shared" si="13"/>
        <v>1.0472455380402204</v>
      </c>
      <c r="AO22" s="11" t="s">
        <v>20</v>
      </c>
      <c r="AP22" s="6">
        <v>5100</v>
      </c>
      <c r="AQ22" s="6">
        <v>65</v>
      </c>
      <c r="AR22" s="2">
        <f t="shared" si="14"/>
        <v>5.75</v>
      </c>
      <c r="AS22" s="7">
        <v>2.0833333333333332E-2</v>
      </c>
      <c r="AT22" s="4">
        <f t="shared" si="15"/>
        <v>3.6231884057971011E-3</v>
      </c>
      <c r="AU22" s="12">
        <f t="shared" si="18"/>
        <v>1.1968310855418276</v>
      </c>
    </row>
    <row r="23" spans="1:47" x14ac:dyDescent="0.3">
      <c r="A23" s="46" t="s">
        <v>21</v>
      </c>
      <c r="B23" s="6">
        <v>5200</v>
      </c>
      <c r="C23" s="6">
        <v>110</v>
      </c>
      <c r="D23" s="2">
        <f t="shared" si="16"/>
        <v>6.3</v>
      </c>
      <c r="E23" s="7">
        <v>5.1469907407407402E-2</v>
      </c>
      <c r="F23" s="4">
        <f t="shared" si="1"/>
        <v>8.1698265726043492E-3</v>
      </c>
      <c r="G23" s="12">
        <f t="shared" si="2"/>
        <v>1.2744929453262785</v>
      </c>
      <c r="I23" s="46" t="s">
        <v>21</v>
      </c>
      <c r="J23" s="6">
        <v>6100</v>
      </c>
      <c r="K23" s="6">
        <v>185</v>
      </c>
      <c r="L23" s="2">
        <f t="shared" si="17"/>
        <v>7.95</v>
      </c>
      <c r="M23" s="7">
        <v>4.6423611111111117E-2</v>
      </c>
      <c r="N23" s="4">
        <f t="shared" si="3"/>
        <v>5.8394479385045425E-3</v>
      </c>
      <c r="O23" s="12">
        <f t="shared" si="4"/>
        <v>1.6525557343437753</v>
      </c>
      <c r="Q23" s="11" t="s">
        <v>21</v>
      </c>
      <c r="R23" s="6">
        <v>8000</v>
      </c>
      <c r="S23" s="6">
        <v>100</v>
      </c>
      <c r="T23" s="2">
        <f t="shared" si="5"/>
        <v>9</v>
      </c>
      <c r="U23" s="7">
        <v>3.9027777777777779E-2</v>
      </c>
      <c r="V23" s="4">
        <f t="shared" si="6"/>
        <v>4.3364197530864198E-3</v>
      </c>
      <c r="W23" s="12">
        <f t="shared" si="7"/>
        <v>1.4196921630830688</v>
      </c>
      <c r="Y23" s="11" t="s">
        <v>21</v>
      </c>
      <c r="Z23" s="6">
        <v>5820</v>
      </c>
      <c r="AA23" s="6">
        <v>105</v>
      </c>
      <c r="AB23" s="2">
        <f t="shared" si="8"/>
        <v>6.87</v>
      </c>
      <c r="AC23" s="7">
        <v>4.3020833333333335E-2</v>
      </c>
      <c r="AD23" s="4">
        <f t="shared" si="9"/>
        <v>6.2621300339640949E-3</v>
      </c>
      <c r="AE23" s="12">
        <f t="shared" si="10"/>
        <v>1.4832498354967998</v>
      </c>
      <c r="AG23" s="46" t="s">
        <v>21</v>
      </c>
      <c r="AH23" s="6">
        <v>5490</v>
      </c>
      <c r="AI23" s="6">
        <v>120</v>
      </c>
      <c r="AJ23" s="2">
        <f t="shared" si="11"/>
        <v>6.69</v>
      </c>
      <c r="AK23" s="7">
        <v>3.1851851851851853E-2</v>
      </c>
      <c r="AL23" s="4">
        <f t="shared" si="12"/>
        <v>4.761113879200576E-3</v>
      </c>
      <c r="AM23" s="12">
        <f t="shared" si="13"/>
        <v>1.3667617419794056</v>
      </c>
      <c r="AO23" s="11" t="s">
        <v>21</v>
      </c>
      <c r="AP23" s="6">
        <v>3300</v>
      </c>
      <c r="AQ23" s="6">
        <v>45</v>
      </c>
      <c r="AR23" s="2">
        <f t="shared" si="14"/>
        <v>3.75</v>
      </c>
      <c r="AS23" s="7">
        <v>1.7638888888888888E-2</v>
      </c>
      <c r="AT23" s="4">
        <f t="shared" si="15"/>
        <v>4.7037037037037039E-3</v>
      </c>
      <c r="AU23" s="12">
        <f t="shared" si="18"/>
        <v>1.5537527114967462</v>
      </c>
    </row>
    <row r="24" spans="1:47" x14ac:dyDescent="0.3">
      <c r="A24" s="46" t="s">
        <v>22</v>
      </c>
      <c r="B24" s="6">
        <v>8300</v>
      </c>
      <c r="C24" s="6">
        <v>145</v>
      </c>
      <c r="D24" s="2">
        <f t="shared" si="16"/>
        <v>9.75</v>
      </c>
      <c r="E24" s="7">
        <v>5.4456018518518522E-2</v>
      </c>
      <c r="F24" s="4">
        <f t="shared" si="1"/>
        <v>5.5852326685660019E-3</v>
      </c>
      <c r="G24" s="12">
        <f t="shared" si="2"/>
        <v>0.87129629629629635</v>
      </c>
      <c r="I24" s="46" t="s">
        <v>22</v>
      </c>
      <c r="J24" s="6">
        <v>8000</v>
      </c>
      <c r="K24" s="6">
        <v>335</v>
      </c>
      <c r="L24" s="2">
        <f t="shared" si="17"/>
        <v>11.35</v>
      </c>
      <c r="M24" s="7">
        <v>4.4305555555555549E-2</v>
      </c>
      <c r="N24" s="4">
        <f t="shared" si="3"/>
        <v>3.9035731767009295E-3</v>
      </c>
      <c r="O24" s="12">
        <f t="shared" si="4"/>
        <v>1.1047058395797102</v>
      </c>
      <c r="Q24" s="11" t="s">
        <v>22</v>
      </c>
      <c r="R24" s="6">
        <v>10500</v>
      </c>
      <c r="S24" s="6">
        <v>220</v>
      </c>
      <c r="T24" s="2">
        <f t="shared" si="5"/>
        <v>12.7</v>
      </c>
      <c r="U24" s="7">
        <v>4.2118055555555554E-2</v>
      </c>
      <c r="V24" s="4">
        <f t="shared" si="6"/>
        <v>3.3163823272090989E-3</v>
      </c>
      <c r="W24" s="12">
        <f t="shared" si="7"/>
        <v>1.0857440625702541</v>
      </c>
      <c r="Y24" s="11" t="s">
        <v>22</v>
      </c>
      <c r="Z24" s="6">
        <v>8480</v>
      </c>
      <c r="AA24" s="6">
        <v>130</v>
      </c>
      <c r="AB24" s="2">
        <f t="shared" si="8"/>
        <v>9.7799999999999994</v>
      </c>
      <c r="AC24" s="7">
        <v>4.8171296296296295E-2</v>
      </c>
      <c r="AD24" s="4">
        <f t="shared" si="9"/>
        <v>4.9254904188442026E-3</v>
      </c>
      <c r="AE24" s="12">
        <f t="shared" si="10"/>
        <v>1.1666530100568679</v>
      </c>
      <c r="AG24" s="46" t="s">
        <v>22</v>
      </c>
      <c r="AH24" s="6">
        <v>8980</v>
      </c>
      <c r="AI24" s="6">
        <v>270</v>
      </c>
      <c r="AJ24" s="2">
        <f t="shared" si="11"/>
        <v>11.68</v>
      </c>
      <c r="AK24" s="7">
        <v>4.8668981481481487E-2</v>
      </c>
      <c r="AL24" s="4">
        <f t="shared" si="12"/>
        <v>4.1668648528665657E-3</v>
      </c>
      <c r="AM24" s="12">
        <f t="shared" si="13"/>
        <v>1.1961720743073081</v>
      </c>
      <c r="AO24" s="11" t="s">
        <v>22</v>
      </c>
      <c r="AP24" s="6">
        <v>5200</v>
      </c>
      <c r="AQ24" s="6">
        <v>70</v>
      </c>
      <c r="AR24" s="2">
        <f t="shared" si="14"/>
        <v>5.9</v>
      </c>
      <c r="AS24" s="7">
        <v>2.3761574074074074E-2</v>
      </c>
      <c r="AT24" s="4">
        <f t="shared" si="15"/>
        <v>4.0273854362837414E-3</v>
      </c>
      <c r="AU24" s="12">
        <f t="shared" si="18"/>
        <v>1.3303476230743776</v>
      </c>
    </row>
    <row r="25" spans="1:47" x14ac:dyDescent="0.3">
      <c r="A25" s="46" t="s">
        <v>23</v>
      </c>
      <c r="B25" s="6">
        <v>4100</v>
      </c>
      <c r="C25" s="6">
        <v>60</v>
      </c>
      <c r="D25" s="2">
        <f t="shared" si="16"/>
        <v>4.7</v>
      </c>
      <c r="E25" s="7">
        <v>4.1689814814814818E-2</v>
      </c>
      <c r="F25" s="4">
        <f t="shared" si="1"/>
        <v>8.8701733648542166E-3</v>
      </c>
      <c r="G25" s="12">
        <f t="shared" si="2"/>
        <v>1.3837470449172578</v>
      </c>
      <c r="I25" s="46" t="s">
        <v>23</v>
      </c>
      <c r="J25" s="6">
        <v>4500</v>
      </c>
      <c r="K25" s="6">
        <v>150</v>
      </c>
      <c r="L25" s="2">
        <f t="shared" si="17"/>
        <v>6</v>
      </c>
      <c r="M25" s="7">
        <v>2.7997685185185184E-2</v>
      </c>
      <c r="N25" s="4">
        <f t="shared" si="3"/>
        <v>4.6662808641975305E-3</v>
      </c>
      <c r="O25" s="12">
        <f t="shared" si="4"/>
        <v>1.3205510660247592</v>
      </c>
      <c r="Q25" s="11" t="s">
        <v>23</v>
      </c>
      <c r="R25" s="6">
        <v>6200</v>
      </c>
      <c r="S25" s="6">
        <v>110</v>
      </c>
      <c r="T25" s="2">
        <f t="shared" si="5"/>
        <v>7.3</v>
      </c>
      <c r="U25" s="7">
        <v>3.1064814814814812E-2</v>
      </c>
      <c r="V25" s="4">
        <f t="shared" si="6"/>
        <v>4.2554540842212069E-3</v>
      </c>
      <c r="W25" s="12">
        <f t="shared" si="7"/>
        <v>1.3931849677210633</v>
      </c>
      <c r="Y25" s="11" t="s">
        <v>23</v>
      </c>
      <c r="Z25" s="6">
        <v>4620</v>
      </c>
      <c r="AA25" s="6">
        <v>70</v>
      </c>
      <c r="AB25" s="2">
        <f t="shared" si="8"/>
        <v>5.32</v>
      </c>
      <c r="AC25" s="7">
        <v>3.1851851851851853E-2</v>
      </c>
      <c r="AD25" s="4">
        <f t="shared" si="9"/>
        <v>5.9871901977165132E-3</v>
      </c>
      <c r="AE25" s="12">
        <f t="shared" si="10"/>
        <v>1.4181275105572151</v>
      </c>
      <c r="AG25" s="46" t="s">
        <v>23</v>
      </c>
      <c r="AH25" s="6">
        <v>4060</v>
      </c>
      <c r="AI25" s="6">
        <v>90</v>
      </c>
      <c r="AJ25" s="2">
        <f t="shared" si="11"/>
        <v>4.96</v>
      </c>
      <c r="AK25" s="7">
        <v>2.5266203703703704E-2</v>
      </c>
      <c r="AL25" s="4">
        <f t="shared" si="12"/>
        <v>5.0939926821983277E-3</v>
      </c>
      <c r="AM25" s="12">
        <f t="shared" si="13"/>
        <v>1.4623204755440011</v>
      </c>
      <c r="AO25" s="11" t="s">
        <v>23</v>
      </c>
      <c r="AP25" s="6">
        <v>3300</v>
      </c>
      <c r="AQ25" s="6">
        <v>45</v>
      </c>
      <c r="AR25" s="2">
        <f t="shared" si="14"/>
        <v>3.75</v>
      </c>
      <c r="AS25" s="7">
        <v>1.7083333333333336E-2</v>
      </c>
      <c r="AT25" s="4">
        <f t="shared" si="15"/>
        <v>4.5555555555555566E-3</v>
      </c>
      <c r="AU25" s="12">
        <f t="shared" si="18"/>
        <v>1.5048156182212584</v>
      </c>
    </row>
    <row r="26" spans="1:47" x14ac:dyDescent="0.3">
      <c r="A26" s="46" t="s">
        <v>24</v>
      </c>
      <c r="B26" s="6">
        <v>6300</v>
      </c>
      <c r="C26" s="6">
        <v>120</v>
      </c>
      <c r="D26" s="2">
        <f t="shared" si="16"/>
        <v>7.5</v>
      </c>
      <c r="E26" s="7">
        <v>5.0891203703703702E-2</v>
      </c>
      <c r="F26" s="4">
        <f t="shared" si="1"/>
        <v>6.7854938271604938E-3</v>
      </c>
      <c r="G26" s="12">
        <f t="shared" si="2"/>
        <v>1.0585370370370371</v>
      </c>
      <c r="I26" s="46" t="s">
        <v>24</v>
      </c>
      <c r="J26" s="6">
        <v>6400</v>
      </c>
      <c r="K26" s="6">
        <v>290</v>
      </c>
      <c r="L26" s="2">
        <f t="shared" si="17"/>
        <v>9.3000000000000007</v>
      </c>
      <c r="M26" s="7">
        <v>3.5752314814814813E-2</v>
      </c>
      <c r="N26" s="4">
        <f t="shared" si="3"/>
        <v>3.8443349263241732E-3</v>
      </c>
      <c r="O26" s="12">
        <f t="shared" si="4"/>
        <v>1.0879414962062386</v>
      </c>
      <c r="Q26" s="11" t="s">
        <v>24</v>
      </c>
      <c r="R26" s="6">
        <v>8700</v>
      </c>
      <c r="S26" s="6">
        <v>150</v>
      </c>
      <c r="T26" s="2">
        <f t="shared" si="5"/>
        <v>10.199999999999999</v>
      </c>
      <c r="U26" s="7">
        <v>3.9849537037037037E-2</v>
      </c>
      <c r="V26" s="4">
        <f t="shared" si="6"/>
        <v>3.9068173565722586E-3</v>
      </c>
      <c r="W26" s="12">
        <f t="shared" si="7"/>
        <v>1.2790454567445588</v>
      </c>
      <c r="Y26" s="11" t="s">
        <v>24</v>
      </c>
      <c r="Z26" s="6">
        <v>6640</v>
      </c>
      <c r="AA26" s="6">
        <v>80</v>
      </c>
      <c r="AB26" s="2">
        <f t="shared" si="8"/>
        <v>7.44</v>
      </c>
      <c r="AC26" s="7">
        <v>3.4930555555555555E-2</v>
      </c>
      <c r="AD26" s="4">
        <f t="shared" si="9"/>
        <v>4.6949671445639185E-3</v>
      </c>
      <c r="AE26" s="12">
        <f t="shared" si="10"/>
        <v>1.1120512041537782</v>
      </c>
      <c r="AG26" s="46" t="s">
        <v>24</v>
      </c>
      <c r="AH26" s="6">
        <v>6470</v>
      </c>
      <c r="AI26" s="6">
        <v>195</v>
      </c>
      <c r="AJ26" s="2">
        <f t="shared" si="11"/>
        <v>8.42</v>
      </c>
      <c r="AK26" s="7">
        <v>3.3379629629629634E-2</v>
      </c>
      <c r="AL26" s="4">
        <f t="shared" si="12"/>
        <v>3.9643265593384365E-3</v>
      </c>
      <c r="AM26" s="12">
        <f t="shared" si="13"/>
        <v>1.1380298836553755</v>
      </c>
      <c r="AO26" s="11" t="s">
        <v>24</v>
      </c>
      <c r="AP26" s="6">
        <v>5200</v>
      </c>
      <c r="AQ26" s="6">
        <v>70</v>
      </c>
      <c r="AR26" s="2">
        <f t="shared" si="14"/>
        <v>5.9</v>
      </c>
      <c r="AS26" s="7">
        <v>2.2418981481481481E-2</v>
      </c>
      <c r="AT26" s="4">
        <f t="shared" si="15"/>
        <v>3.7998273697426236E-3</v>
      </c>
      <c r="AU26" s="12">
        <f t="shared" si="18"/>
        <v>1.255179418360969</v>
      </c>
    </row>
    <row r="27" spans="1:47" x14ac:dyDescent="0.3">
      <c r="A27" s="46" t="s">
        <v>25</v>
      </c>
      <c r="B27" s="6">
        <v>4100</v>
      </c>
      <c r="C27" s="6">
        <v>60</v>
      </c>
      <c r="D27" s="2">
        <f t="shared" si="16"/>
        <v>4.7</v>
      </c>
      <c r="E27" s="7">
        <v>4.3229166666666673E-2</v>
      </c>
      <c r="F27" s="4">
        <f t="shared" si="1"/>
        <v>9.197695035460994E-3</v>
      </c>
      <c r="G27" s="12">
        <f t="shared" si="2"/>
        <v>1.4348404255319152</v>
      </c>
      <c r="I27" s="46" t="s">
        <v>25</v>
      </c>
      <c r="J27" s="6">
        <v>4500</v>
      </c>
      <c r="K27" s="6">
        <v>150</v>
      </c>
      <c r="L27" s="2">
        <f t="shared" si="17"/>
        <v>6</v>
      </c>
      <c r="M27" s="7">
        <v>3.5046296296296298E-2</v>
      </c>
      <c r="N27" s="4">
        <f t="shared" si="3"/>
        <v>5.8410493827160499E-3</v>
      </c>
      <c r="O27" s="12">
        <f t="shared" si="4"/>
        <v>1.6530089408528201</v>
      </c>
      <c r="Q27" s="11" t="s">
        <v>25</v>
      </c>
      <c r="R27" s="6">
        <v>6200</v>
      </c>
      <c r="S27" s="6">
        <v>110</v>
      </c>
      <c r="T27" s="2">
        <f t="shared" si="5"/>
        <v>7.3</v>
      </c>
      <c r="U27" s="7">
        <v>3.5567129629629629E-2</v>
      </c>
      <c r="V27" s="4">
        <f t="shared" si="6"/>
        <v>4.8722095383054286E-3</v>
      </c>
      <c r="W27" s="12">
        <f t="shared" si="7"/>
        <v>1.5951033553676708</v>
      </c>
      <c r="Y27" s="11" t="s">
        <v>25</v>
      </c>
      <c r="Z27" s="6">
        <v>4620</v>
      </c>
      <c r="AA27" s="6">
        <v>70</v>
      </c>
      <c r="AB27" s="2">
        <f t="shared" si="8"/>
        <v>5.32</v>
      </c>
      <c r="AC27" s="7">
        <v>3.3969907407407407E-2</v>
      </c>
      <c r="AD27" s="4">
        <f t="shared" si="9"/>
        <v>6.3853209412419931E-3</v>
      </c>
      <c r="AE27" s="12">
        <f t="shared" si="10"/>
        <v>1.5124288675455764</v>
      </c>
      <c r="AG27" s="46" t="s">
        <v>25</v>
      </c>
      <c r="AH27" s="6">
        <v>4060</v>
      </c>
      <c r="AI27" s="6">
        <v>90</v>
      </c>
      <c r="AJ27" s="2">
        <f t="shared" si="11"/>
        <v>4.96</v>
      </c>
      <c r="AK27" s="7">
        <v>2.9479166666666667E-2</v>
      </c>
      <c r="AL27" s="4">
        <f t="shared" si="12"/>
        <v>5.9433803763440859E-3</v>
      </c>
      <c r="AM27" s="12">
        <f t="shared" si="13"/>
        <v>1.7061521993635231</v>
      </c>
      <c r="AO27" s="11" t="s">
        <v>25</v>
      </c>
      <c r="AP27" s="6">
        <v>2500</v>
      </c>
      <c r="AQ27" s="6">
        <v>30</v>
      </c>
      <c r="AR27" s="2">
        <f t="shared" si="14"/>
        <v>2.8</v>
      </c>
      <c r="AS27" s="7">
        <v>1.4710648148148148E-2</v>
      </c>
      <c r="AT27" s="4">
        <f t="shared" si="15"/>
        <v>5.2538029100529108E-3</v>
      </c>
      <c r="AU27" s="12">
        <f t="shared" si="18"/>
        <v>1.735464440656957</v>
      </c>
    </row>
    <row r="28" spans="1:47" x14ac:dyDescent="0.3">
      <c r="A28" s="46" t="s">
        <v>26</v>
      </c>
      <c r="B28" s="6">
        <v>5200</v>
      </c>
      <c r="C28" s="6">
        <v>110</v>
      </c>
      <c r="D28" s="2">
        <f t="shared" si="16"/>
        <v>6.3</v>
      </c>
      <c r="E28" s="7">
        <v>4.2291666666666665E-2</v>
      </c>
      <c r="F28" s="4">
        <f t="shared" si="1"/>
        <v>6.7129629629629631E-3</v>
      </c>
      <c r="G28" s="12">
        <f t="shared" si="2"/>
        <v>1.0472222222222223</v>
      </c>
      <c r="I28" s="46" t="s">
        <v>26</v>
      </c>
      <c r="J28" s="6">
        <v>6100</v>
      </c>
      <c r="K28" s="6">
        <v>185</v>
      </c>
      <c r="L28" s="2">
        <f t="shared" si="17"/>
        <v>7.95</v>
      </c>
      <c r="M28" s="7">
        <v>3.7928240740740742E-2</v>
      </c>
      <c r="N28" s="4">
        <f t="shared" si="3"/>
        <v>4.770847891917074E-3</v>
      </c>
      <c r="O28" s="12">
        <f t="shared" si="4"/>
        <v>1.3501433910357894</v>
      </c>
      <c r="Q28" s="11" t="s">
        <v>26</v>
      </c>
      <c r="R28" s="6">
        <v>8000</v>
      </c>
      <c r="S28" s="6">
        <v>100</v>
      </c>
      <c r="T28" s="2">
        <f t="shared" si="5"/>
        <v>9</v>
      </c>
      <c r="U28" s="7">
        <v>3.8518518518518521E-2</v>
      </c>
      <c r="V28" s="4">
        <f t="shared" si="6"/>
        <v>4.2798353909465027E-3</v>
      </c>
      <c r="W28" s="12">
        <f t="shared" si="7"/>
        <v>1.4011671170641915</v>
      </c>
      <c r="Y28" s="11" t="s">
        <v>26</v>
      </c>
      <c r="Z28" s="6">
        <v>6500</v>
      </c>
      <c r="AA28" s="6">
        <v>90</v>
      </c>
      <c r="AB28" s="2">
        <f t="shared" si="8"/>
        <v>7.4</v>
      </c>
      <c r="AC28" s="7">
        <v>4.2731481481481481E-2</v>
      </c>
      <c r="AD28" s="4">
        <f t="shared" si="9"/>
        <v>5.7745245245245241E-3</v>
      </c>
      <c r="AE28" s="12">
        <f t="shared" si="10"/>
        <v>1.3677554609403926</v>
      </c>
      <c r="AG28" s="46" t="s">
        <v>26</v>
      </c>
      <c r="AH28" s="6">
        <v>5910</v>
      </c>
      <c r="AI28" s="6">
        <v>160</v>
      </c>
      <c r="AJ28" s="2">
        <f t="shared" si="11"/>
        <v>7.51</v>
      </c>
      <c r="AK28" s="7">
        <v>3.3715277777777775E-2</v>
      </c>
      <c r="AL28" s="4">
        <f t="shared" si="12"/>
        <v>4.4893845243379193E-3</v>
      </c>
      <c r="AM28" s="12">
        <f t="shared" si="13"/>
        <v>1.2887570363953871</v>
      </c>
      <c r="AO28" s="11" t="s">
        <v>26</v>
      </c>
      <c r="AP28" s="6">
        <v>3600</v>
      </c>
      <c r="AQ28" s="6">
        <v>50</v>
      </c>
      <c r="AR28" s="2">
        <f t="shared" si="14"/>
        <v>4.0999999999999996</v>
      </c>
      <c r="AS28" s="7">
        <v>1.8391203703703705E-2</v>
      </c>
      <c r="AT28" s="4">
        <f t="shared" si="15"/>
        <v>4.4856594399277335E-3</v>
      </c>
      <c r="AU28" s="12">
        <f t="shared" si="18"/>
        <v>1.4817271572932651</v>
      </c>
    </row>
    <row r="29" spans="1:47" x14ac:dyDescent="0.3">
      <c r="A29" s="46" t="s">
        <v>27</v>
      </c>
      <c r="B29" s="6">
        <v>3000</v>
      </c>
      <c r="C29" s="6">
        <v>70</v>
      </c>
      <c r="D29" s="2">
        <f t="shared" si="16"/>
        <v>3.7</v>
      </c>
      <c r="E29" s="7">
        <v>3.6423611111111115E-2</v>
      </c>
      <c r="F29" s="4">
        <f t="shared" si="1"/>
        <v>9.8442192192192204E-3</v>
      </c>
      <c r="G29" s="12">
        <f t="shared" si="2"/>
        <v>1.5356981981981985</v>
      </c>
      <c r="I29" s="46" t="s">
        <v>27</v>
      </c>
      <c r="J29" s="6">
        <v>3200</v>
      </c>
      <c r="K29" s="6">
        <v>120</v>
      </c>
      <c r="L29" s="2">
        <f t="shared" si="17"/>
        <v>4.4000000000000004</v>
      </c>
      <c r="M29" s="7">
        <v>2.7951388888888887E-2</v>
      </c>
      <c r="N29" s="4">
        <f t="shared" si="3"/>
        <v>6.3525883838383831E-3</v>
      </c>
      <c r="O29" s="12">
        <f t="shared" si="4"/>
        <v>1.7977737745404527</v>
      </c>
      <c r="Q29" s="11" t="s">
        <v>27</v>
      </c>
      <c r="R29" s="6">
        <v>4800</v>
      </c>
      <c r="S29" s="6">
        <v>50</v>
      </c>
      <c r="T29" s="2">
        <f t="shared" si="5"/>
        <v>5.3</v>
      </c>
      <c r="U29" s="7">
        <v>2.8946759259259255E-2</v>
      </c>
      <c r="V29" s="4">
        <f t="shared" si="6"/>
        <v>5.4616526904262752E-3</v>
      </c>
      <c r="W29" s="12">
        <f t="shared" si="7"/>
        <v>1.7880800207500613</v>
      </c>
      <c r="Y29" s="11" t="s">
        <v>27</v>
      </c>
      <c r="Z29" s="6">
        <v>3620</v>
      </c>
      <c r="AA29" s="6">
        <v>45</v>
      </c>
      <c r="AB29" s="2">
        <f t="shared" si="8"/>
        <v>4.07</v>
      </c>
      <c r="AC29" s="7">
        <v>2.9756944444444447E-2</v>
      </c>
      <c r="AD29" s="4">
        <f t="shared" si="9"/>
        <v>7.3112885612885616E-3</v>
      </c>
      <c r="AE29" s="12">
        <f t="shared" si="10"/>
        <v>1.7317538117195654</v>
      </c>
      <c r="AG29" s="46" t="s">
        <v>27</v>
      </c>
      <c r="AH29" s="6">
        <v>2940</v>
      </c>
      <c r="AI29" s="6">
        <v>85</v>
      </c>
      <c r="AJ29" s="2">
        <f t="shared" si="11"/>
        <v>3.79</v>
      </c>
      <c r="AK29" s="7">
        <v>2.3356481481481482E-2</v>
      </c>
      <c r="AL29" s="4">
        <f t="shared" si="12"/>
        <v>6.162660021499072E-3</v>
      </c>
      <c r="AM29" s="12">
        <f t="shared" si="13"/>
        <v>1.7691002903768338</v>
      </c>
      <c r="AO29" s="11" t="s">
        <v>27</v>
      </c>
      <c r="AP29" s="6">
        <v>2500</v>
      </c>
      <c r="AQ29" s="6">
        <v>30</v>
      </c>
      <c r="AR29" s="2">
        <f t="shared" si="14"/>
        <v>2.8</v>
      </c>
      <c r="AS29" s="7">
        <v>1.5046296296296295E-2</v>
      </c>
      <c r="AT29" s="4">
        <f t="shared" si="15"/>
        <v>5.3736772486772484E-3</v>
      </c>
      <c r="AU29" s="12">
        <f t="shared" si="18"/>
        <v>1.7750619770684846</v>
      </c>
    </row>
    <row r="30" spans="1:47" x14ac:dyDescent="0.3">
      <c r="A30" s="46" t="s">
        <v>28</v>
      </c>
      <c r="B30" s="6">
        <v>4100</v>
      </c>
      <c r="C30" s="6">
        <v>60</v>
      </c>
      <c r="D30" s="2">
        <f t="shared" si="16"/>
        <v>4.7</v>
      </c>
      <c r="E30" s="7">
        <v>3.0277777777777778E-2</v>
      </c>
      <c r="F30" s="4">
        <f t="shared" si="1"/>
        <v>6.4420803782505908E-3</v>
      </c>
      <c r="G30" s="12">
        <f t="shared" si="2"/>
        <v>1.0049645390070923</v>
      </c>
      <c r="I30" s="46" t="s">
        <v>28</v>
      </c>
      <c r="J30" s="6">
        <v>4500</v>
      </c>
      <c r="K30" s="6">
        <v>150</v>
      </c>
      <c r="L30" s="2">
        <f t="shared" si="17"/>
        <v>6</v>
      </c>
      <c r="M30" s="7">
        <v>3.0347222222222223E-2</v>
      </c>
      <c r="N30" s="4">
        <f t="shared" si="3"/>
        <v>5.0578703703703706E-3</v>
      </c>
      <c r="O30" s="12">
        <f t="shared" si="4"/>
        <v>1.431370357634113</v>
      </c>
      <c r="Q30" s="11" t="s">
        <v>28</v>
      </c>
      <c r="R30" s="6">
        <v>6200</v>
      </c>
      <c r="S30" s="6">
        <v>110</v>
      </c>
      <c r="T30" s="2">
        <f t="shared" si="5"/>
        <v>7.3</v>
      </c>
      <c r="U30" s="7">
        <v>3.170138888888889E-2</v>
      </c>
      <c r="V30" s="4">
        <f t="shared" si="6"/>
        <v>4.3426560121765604E-3</v>
      </c>
      <c r="W30" s="12">
        <f t="shared" si="7"/>
        <v>1.4217338400104296</v>
      </c>
      <c r="Y30" s="11" t="s">
        <v>28</v>
      </c>
      <c r="Z30" s="6">
        <v>5150</v>
      </c>
      <c r="AA30" s="6">
        <v>90</v>
      </c>
      <c r="AB30" s="2">
        <f t="shared" si="8"/>
        <v>6.05</v>
      </c>
      <c r="AC30" s="7">
        <v>4.1111111111111112E-2</v>
      </c>
      <c r="AD30" s="4">
        <f t="shared" si="9"/>
        <v>6.7952249770431589E-3</v>
      </c>
      <c r="AE30" s="12">
        <f t="shared" si="10"/>
        <v>1.609518849767916</v>
      </c>
      <c r="AG30" s="46" t="s">
        <v>28</v>
      </c>
      <c r="AH30" s="6">
        <v>4550</v>
      </c>
      <c r="AI30" s="6">
        <v>90</v>
      </c>
      <c r="AJ30" s="2">
        <f t="shared" si="11"/>
        <v>5.45</v>
      </c>
      <c r="AK30" s="7">
        <v>2.8923611111111108E-2</v>
      </c>
      <c r="AL30" s="4">
        <f t="shared" si="12"/>
        <v>5.3070846075433222E-3</v>
      </c>
      <c r="AM30" s="12">
        <f t="shared" si="13"/>
        <v>1.5234922724125046</v>
      </c>
      <c r="AO30" s="11" t="s">
        <v>28</v>
      </c>
      <c r="AP30" s="6">
        <v>3600</v>
      </c>
      <c r="AQ30" s="6">
        <v>50</v>
      </c>
      <c r="AR30" s="2">
        <f t="shared" si="14"/>
        <v>4.0999999999999996</v>
      </c>
      <c r="AS30" s="7">
        <v>2.011574074074074E-2</v>
      </c>
      <c r="AT30" s="4">
        <f t="shared" si="15"/>
        <v>4.9062782294489616E-3</v>
      </c>
      <c r="AU30" s="12">
        <f t="shared" si="18"/>
        <v>1.6206682186127719</v>
      </c>
    </row>
    <row r="31" spans="1:47" x14ac:dyDescent="0.3">
      <c r="A31" s="46" t="s">
        <v>29</v>
      </c>
      <c r="B31" s="6">
        <v>3000</v>
      </c>
      <c r="C31" s="6">
        <v>70</v>
      </c>
      <c r="D31" s="2">
        <f t="shared" si="16"/>
        <v>3.7</v>
      </c>
      <c r="E31" s="7">
        <v>6.0231481481481476E-2</v>
      </c>
      <c r="F31" s="4">
        <f t="shared" si="1"/>
        <v>1.6278778778778778E-2</v>
      </c>
      <c r="G31" s="12">
        <f t="shared" si="2"/>
        <v>2.5394894894894895</v>
      </c>
      <c r="I31" s="46" t="s">
        <v>29</v>
      </c>
      <c r="J31" s="6">
        <v>3200</v>
      </c>
      <c r="K31" s="6">
        <v>120</v>
      </c>
      <c r="L31" s="2">
        <f t="shared" si="17"/>
        <v>4.4000000000000004</v>
      </c>
      <c r="M31" s="7">
        <v>3.2824074074074075E-2</v>
      </c>
      <c r="N31" s="4">
        <f t="shared" si="3"/>
        <v>7.4600168350168342E-3</v>
      </c>
      <c r="O31" s="12">
        <f t="shared" si="4"/>
        <v>2.111174502938602</v>
      </c>
      <c r="Q31" s="11" t="s">
        <v>29</v>
      </c>
      <c r="R31" s="6">
        <v>4800</v>
      </c>
      <c r="S31" s="6">
        <v>50</v>
      </c>
      <c r="T31" s="2">
        <f t="shared" si="5"/>
        <v>5.3</v>
      </c>
      <c r="U31" s="7">
        <v>3.5740740740740747E-2</v>
      </c>
      <c r="V31" s="4">
        <f t="shared" si="6"/>
        <v>6.7435359888190086E-3</v>
      </c>
      <c r="W31" s="12">
        <f t="shared" si="7"/>
        <v>2.2077533402943583</v>
      </c>
      <c r="Y31" s="11" t="s">
        <v>29</v>
      </c>
      <c r="Z31" s="6">
        <v>3620</v>
      </c>
      <c r="AA31" s="6">
        <v>45</v>
      </c>
      <c r="AB31" s="2">
        <f t="shared" si="8"/>
        <v>4.07</v>
      </c>
      <c r="AC31" s="7">
        <v>5.1597222222222218E-2</v>
      </c>
      <c r="AD31" s="4">
        <f t="shared" si="9"/>
        <v>1.2677450177450176E-2</v>
      </c>
      <c r="AE31" s="12">
        <f t="shared" si="10"/>
        <v>3.0027843223048705</v>
      </c>
      <c r="AG31" s="46" t="s">
        <v>29</v>
      </c>
      <c r="AH31" s="6">
        <v>2940</v>
      </c>
      <c r="AI31" s="6">
        <v>85</v>
      </c>
      <c r="AJ31" s="2">
        <f t="shared" si="11"/>
        <v>3.79</v>
      </c>
      <c r="AK31" s="7">
        <v>2.7291666666666662E-2</v>
      </c>
      <c r="AL31" s="4">
        <f t="shared" si="12"/>
        <v>7.2009674582233932E-3</v>
      </c>
      <c r="AM31" s="12">
        <f t="shared" si="13"/>
        <v>2.0671647595186187</v>
      </c>
      <c r="AO31" s="11" t="s">
        <v>29</v>
      </c>
      <c r="AP31" s="6">
        <v>2100</v>
      </c>
      <c r="AQ31" s="6">
        <v>20</v>
      </c>
      <c r="AR31" s="2">
        <f t="shared" si="14"/>
        <v>2.2999999999999998</v>
      </c>
      <c r="AS31" s="7">
        <v>1.7048611111111112E-2</v>
      </c>
      <c r="AT31" s="4">
        <f t="shared" si="15"/>
        <v>7.4124396135265705E-3</v>
      </c>
      <c r="AU31" s="12">
        <f t="shared" si="18"/>
        <v>2.4485169291709892</v>
      </c>
    </row>
    <row r="32" spans="1:47" x14ac:dyDescent="0.3">
      <c r="A32" s="46" t="s">
        <v>30</v>
      </c>
      <c r="B32" s="6">
        <v>4100</v>
      </c>
      <c r="C32" s="6">
        <v>60</v>
      </c>
      <c r="D32" s="2">
        <f t="shared" si="16"/>
        <v>4.7</v>
      </c>
      <c r="E32" s="7">
        <v>3.7627314814814815E-2</v>
      </c>
      <c r="F32" s="4">
        <f t="shared" si="1"/>
        <v>8.0058116627265558E-3</v>
      </c>
      <c r="G32" s="12">
        <f t="shared" si="2"/>
        <v>1.2489066193853426</v>
      </c>
      <c r="I32" s="46" t="s">
        <v>30</v>
      </c>
      <c r="J32" s="6">
        <v>4500</v>
      </c>
      <c r="K32" s="6">
        <v>150</v>
      </c>
      <c r="L32" s="2">
        <f t="shared" si="17"/>
        <v>6</v>
      </c>
      <c r="M32" s="7">
        <v>2.7199074074074073E-2</v>
      </c>
      <c r="N32" s="4">
        <f t="shared" si="3"/>
        <v>4.5331790123456792E-3</v>
      </c>
      <c r="O32" s="12">
        <f t="shared" si="4"/>
        <v>1.2828834250343881</v>
      </c>
      <c r="Q32" s="11" t="s">
        <v>30</v>
      </c>
      <c r="R32" s="6">
        <v>6200</v>
      </c>
      <c r="S32" s="6">
        <v>110</v>
      </c>
      <c r="T32" s="2">
        <f t="shared" si="5"/>
        <v>7.3</v>
      </c>
      <c r="U32" s="7">
        <v>3.0173611111111113E-2</v>
      </c>
      <c r="V32" s="4">
        <f t="shared" si="6"/>
        <v>4.1333713850837143E-3</v>
      </c>
      <c r="W32" s="12">
        <f t="shared" si="7"/>
        <v>1.3532165465159511</v>
      </c>
      <c r="Y32" s="11" t="s">
        <v>30</v>
      </c>
      <c r="Z32" s="6">
        <v>5150</v>
      </c>
      <c r="AA32" s="6">
        <v>90</v>
      </c>
      <c r="AB32" s="2">
        <f t="shared" si="8"/>
        <v>6.05</v>
      </c>
      <c r="AC32" s="7">
        <v>3.6631944444444446E-2</v>
      </c>
      <c r="AD32" s="4">
        <f t="shared" si="9"/>
        <v>6.0548668503213965E-3</v>
      </c>
      <c r="AE32" s="12">
        <f t="shared" si="10"/>
        <v>1.4341574210347565</v>
      </c>
      <c r="AG32" s="46" t="s">
        <v>30</v>
      </c>
      <c r="AH32" s="6">
        <v>4550</v>
      </c>
      <c r="AI32" s="6">
        <v>90</v>
      </c>
      <c r="AJ32" s="2">
        <f t="shared" si="11"/>
        <v>5.45</v>
      </c>
      <c r="AK32" s="7">
        <v>2.8402777777777777E-2</v>
      </c>
      <c r="AL32" s="4">
        <f t="shared" si="12"/>
        <v>5.2115188583078485E-3</v>
      </c>
      <c r="AM32" s="12">
        <f t="shared" si="13"/>
        <v>1.4960584379753048</v>
      </c>
      <c r="AO32" s="11" t="s">
        <v>30</v>
      </c>
      <c r="AP32" s="6">
        <v>2500</v>
      </c>
      <c r="AQ32" s="6">
        <v>35</v>
      </c>
      <c r="AR32" s="2">
        <f t="shared" si="14"/>
        <v>2.85</v>
      </c>
      <c r="AS32" s="7">
        <v>1.2743055555555556E-2</v>
      </c>
      <c r="AT32" s="4">
        <f t="shared" si="15"/>
        <v>4.4712475633528264E-3</v>
      </c>
      <c r="AU32" s="12">
        <f t="shared" si="18"/>
        <v>1.476966548692773</v>
      </c>
    </row>
    <row r="33" spans="1:47" x14ac:dyDescent="0.3">
      <c r="A33" s="46" t="s">
        <v>31</v>
      </c>
      <c r="B33" s="6">
        <v>3000</v>
      </c>
      <c r="C33" s="6">
        <v>70</v>
      </c>
      <c r="D33" s="2">
        <f t="shared" si="16"/>
        <v>3.7</v>
      </c>
      <c r="E33" s="7">
        <v>4.2488425925925923E-2</v>
      </c>
      <c r="F33" s="4">
        <f t="shared" si="1"/>
        <v>1.1483358358358358E-2</v>
      </c>
      <c r="G33" s="12">
        <f t="shared" si="2"/>
        <v>1.7914039039039038</v>
      </c>
      <c r="I33" s="46" t="s">
        <v>31</v>
      </c>
      <c r="J33" s="6">
        <v>3200</v>
      </c>
      <c r="K33" s="6">
        <v>120</v>
      </c>
      <c r="L33" s="2">
        <f t="shared" si="17"/>
        <v>4.4000000000000004</v>
      </c>
      <c r="M33" s="7">
        <v>4.2511574074074077E-2</v>
      </c>
      <c r="N33" s="4">
        <f t="shared" si="3"/>
        <v>9.6617213804713799E-3</v>
      </c>
      <c r="O33" s="12">
        <f t="shared" si="4"/>
        <v>2.7342538608228089</v>
      </c>
      <c r="Q33" s="11" t="s">
        <v>31</v>
      </c>
      <c r="R33" s="6">
        <v>4800</v>
      </c>
      <c r="S33" s="6">
        <v>50</v>
      </c>
      <c r="T33" s="2">
        <f t="shared" si="5"/>
        <v>5.3</v>
      </c>
      <c r="U33" s="7">
        <v>4.0555555555555553E-2</v>
      </c>
      <c r="V33" s="4">
        <f t="shared" si="6"/>
        <v>7.6519916142557647E-3</v>
      </c>
      <c r="W33" s="12">
        <f t="shared" si="7"/>
        <v>2.5051708887277946</v>
      </c>
      <c r="Y33" s="11" t="s">
        <v>31</v>
      </c>
      <c r="Z33" s="6">
        <v>3620</v>
      </c>
      <c r="AA33" s="6">
        <v>45</v>
      </c>
      <c r="AB33" s="2">
        <f t="shared" si="8"/>
        <v>4.07</v>
      </c>
      <c r="AC33" s="7">
        <v>4.0613425925925928E-2</v>
      </c>
      <c r="AD33" s="4">
        <f t="shared" si="9"/>
        <v>9.9787287287287293E-3</v>
      </c>
      <c r="AE33" s="12">
        <f t="shared" si="10"/>
        <v>2.3635644205849689</v>
      </c>
      <c r="AG33" s="46" t="s">
        <v>31</v>
      </c>
      <c r="AH33" s="6">
        <v>2310</v>
      </c>
      <c r="AI33" s="6">
        <v>40</v>
      </c>
      <c r="AJ33" s="2">
        <f t="shared" si="11"/>
        <v>2.71</v>
      </c>
      <c r="AK33" s="7">
        <v>2.2199074074074076E-2</v>
      </c>
      <c r="AL33" s="4">
        <f t="shared" si="12"/>
        <v>8.1915402487358208E-3</v>
      </c>
      <c r="AM33" s="12">
        <f t="shared" si="13"/>
        <v>2.3515261562566216</v>
      </c>
      <c r="AO33" s="11" t="s">
        <v>31</v>
      </c>
      <c r="AP33" s="6">
        <v>2100</v>
      </c>
      <c r="AQ33" s="6">
        <v>20</v>
      </c>
      <c r="AR33" s="2">
        <f t="shared" si="14"/>
        <v>2.2999999999999998</v>
      </c>
      <c r="AS33" s="7">
        <v>2.5173611111111108E-2</v>
      </c>
      <c r="AT33" s="4">
        <f t="shared" si="15"/>
        <v>1.0945048309178744E-2</v>
      </c>
      <c r="AU33" s="12">
        <f t="shared" si="18"/>
        <v>3.6154272375742713</v>
      </c>
    </row>
    <row r="34" spans="1:47" x14ac:dyDescent="0.3">
      <c r="A34" s="46" t="s">
        <v>32</v>
      </c>
      <c r="B34" s="6">
        <v>3000</v>
      </c>
      <c r="C34" s="6">
        <v>70</v>
      </c>
      <c r="D34" s="2">
        <f t="shared" si="16"/>
        <v>3.7</v>
      </c>
      <c r="E34" s="7">
        <v>4.2256944444444444E-2</v>
      </c>
      <c r="F34" s="4">
        <f t="shared" si="1"/>
        <v>1.1420795795795795E-2</v>
      </c>
      <c r="G34" s="12">
        <f t="shared" si="2"/>
        <v>1.781644144144144</v>
      </c>
      <c r="I34" s="46" t="s">
        <v>32</v>
      </c>
      <c r="J34" s="6">
        <v>3200</v>
      </c>
      <c r="K34" s="6">
        <v>120</v>
      </c>
      <c r="L34" s="2">
        <f t="shared" si="17"/>
        <v>4.4000000000000004</v>
      </c>
      <c r="M34" s="7">
        <v>2.2824074074074076E-2</v>
      </c>
      <c r="N34" s="4">
        <f t="shared" si="3"/>
        <v>5.1872895622895624E-3</v>
      </c>
      <c r="O34" s="12">
        <f t="shared" si="4"/>
        <v>1.4679958109290987</v>
      </c>
      <c r="Q34" s="11" t="s">
        <v>32</v>
      </c>
      <c r="R34" s="6">
        <v>4800</v>
      </c>
      <c r="S34" s="6">
        <v>50</v>
      </c>
      <c r="T34" s="2">
        <f t="shared" si="5"/>
        <v>5.3</v>
      </c>
      <c r="U34" s="7">
        <v>2.3634259259259258E-2</v>
      </c>
      <c r="V34" s="4">
        <f t="shared" si="6"/>
        <v>4.4592941998602377E-3</v>
      </c>
      <c r="W34" s="12">
        <f t="shared" si="7"/>
        <v>1.4599197930314376</v>
      </c>
      <c r="Y34" s="11" t="s">
        <v>32</v>
      </c>
      <c r="Z34" s="6">
        <v>3620</v>
      </c>
      <c r="AA34" s="6">
        <v>45</v>
      </c>
      <c r="AB34" s="2">
        <f t="shared" si="8"/>
        <v>4.07</v>
      </c>
      <c r="AC34" s="7">
        <v>3.3842592592592598E-2</v>
      </c>
      <c r="AD34" s="4">
        <f t="shared" si="9"/>
        <v>8.3151333151333159E-3</v>
      </c>
      <c r="AE34" s="12">
        <f t="shared" si="10"/>
        <v>1.9695247551411941</v>
      </c>
      <c r="AG34" s="46" t="s">
        <v>32</v>
      </c>
      <c r="AH34" s="6">
        <v>2940</v>
      </c>
      <c r="AI34" s="6">
        <v>85</v>
      </c>
      <c r="AJ34" s="2">
        <f t="shared" si="11"/>
        <v>3.79</v>
      </c>
      <c r="AK34" s="7">
        <v>1.834490740740741E-2</v>
      </c>
      <c r="AL34" s="4">
        <f t="shared" si="12"/>
        <v>4.8403449623766253E-3</v>
      </c>
      <c r="AM34" s="12">
        <f t="shared" si="13"/>
        <v>1.3895064223227362</v>
      </c>
      <c r="AO34" s="11" t="s">
        <v>32</v>
      </c>
      <c r="AP34" s="6">
        <v>2500</v>
      </c>
      <c r="AQ34" s="6">
        <v>35</v>
      </c>
      <c r="AR34" s="2">
        <f t="shared" si="14"/>
        <v>2.85</v>
      </c>
      <c r="AS34" s="7">
        <v>1.34375E-2</v>
      </c>
      <c r="AT34" s="4">
        <f t="shared" si="15"/>
        <v>4.7149122807017543E-3</v>
      </c>
      <c r="AU34" s="12">
        <f t="shared" si="18"/>
        <v>1.55745518894851</v>
      </c>
    </row>
    <row r="35" spans="1:47" x14ac:dyDescent="0.3">
      <c r="A35" s="46" t="s">
        <v>47</v>
      </c>
      <c r="B35" s="6"/>
      <c r="C35" s="6"/>
      <c r="D35" s="2">
        <f>(B35+10*C35)/1000</f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17"/>
        <v>0</v>
      </c>
      <c r="M35" s="7"/>
      <c r="N35" s="4" t="str">
        <f t="shared" si="3"/>
        <v/>
      </c>
      <c r="O35" s="12" t="str">
        <f t="shared" si="4"/>
        <v/>
      </c>
      <c r="Q35" s="11" t="s">
        <v>47</v>
      </c>
      <c r="R35" s="6">
        <v>4800</v>
      </c>
      <c r="S35" s="6">
        <v>50</v>
      </c>
      <c r="T35" s="2">
        <f t="shared" si="5"/>
        <v>5.3</v>
      </c>
      <c r="U35" s="7">
        <v>6.5462962962962959E-2</v>
      </c>
      <c r="V35" s="4">
        <f t="shared" si="6"/>
        <v>1.2351502445842068E-2</v>
      </c>
      <c r="W35" s="12">
        <f t="shared" si="7"/>
        <v>4.0437347450469199</v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9"/>
        <v/>
      </c>
      <c r="AE35" s="12" t="str">
        <f t="shared" si="10"/>
        <v/>
      </c>
      <c r="AG35" s="46" t="s">
        <v>47</v>
      </c>
      <c r="AH35" s="6">
        <v>2310</v>
      </c>
      <c r="AI35" s="6">
        <v>40</v>
      </c>
      <c r="AJ35" s="2">
        <f t="shared" si="11"/>
        <v>2.71</v>
      </c>
      <c r="AK35" s="7">
        <v>4.6504629629629625E-2</v>
      </c>
      <c r="AL35" s="4">
        <f t="shared" si="12"/>
        <v>1.7160379937132705E-2</v>
      </c>
      <c r="AM35" s="12">
        <f t="shared" si="13"/>
        <v>4.9261898309901486</v>
      </c>
      <c r="AO35" s="11" t="s">
        <v>47</v>
      </c>
      <c r="AP35" s="6">
        <v>2100</v>
      </c>
      <c r="AQ35" s="6">
        <v>20</v>
      </c>
      <c r="AR35" s="2">
        <f t="shared" si="14"/>
        <v>2.2999999999999998</v>
      </c>
      <c r="AS35" s="7">
        <v>4.9687499999999996E-2</v>
      </c>
      <c r="AT35" s="4">
        <f t="shared" si="15"/>
        <v>2.1603260869565218E-2</v>
      </c>
      <c r="AU35" s="12">
        <f t="shared" si="18"/>
        <v>7.1361053475431477</v>
      </c>
    </row>
    <row r="36" spans="1:47" x14ac:dyDescent="0.3">
      <c r="A36" s="46" t="s">
        <v>46</v>
      </c>
      <c r="B36" s="6">
        <v>3000</v>
      </c>
      <c r="C36" s="6">
        <v>70</v>
      </c>
      <c r="D36" s="2">
        <f>(B36+10*C36)/1000</f>
        <v>3.7</v>
      </c>
      <c r="E36" s="8">
        <v>4.462962962962963E-2</v>
      </c>
      <c r="F36" s="4">
        <f t="shared" si="1"/>
        <v>1.2062062062062062E-2</v>
      </c>
      <c r="G36" s="12">
        <f t="shared" si="2"/>
        <v>1.8816816816816817</v>
      </c>
      <c r="I36" s="46" t="s">
        <v>46</v>
      </c>
      <c r="J36" s="6">
        <v>3200</v>
      </c>
      <c r="K36" s="6">
        <v>120</v>
      </c>
      <c r="L36" s="2">
        <f t="shared" si="17"/>
        <v>4.4000000000000004</v>
      </c>
      <c r="M36" s="7">
        <v>3.2268518518518523E-2</v>
      </c>
      <c r="N36" s="4">
        <f t="shared" si="3"/>
        <v>7.3337542087542089E-3</v>
      </c>
      <c r="O36" s="12">
        <f t="shared" si="4"/>
        <v>2.0754423533825186</v>
      </c>
      <c r="Q36" s="11" t="s">
        <v>46</v>
      </c>
      <c r="R36" s="6">
        <v>4800</v>
      </c>
      <c r="S36" s="6">
        <v>50</v>
      </c>
      <c r="T36" s="2">
        <f t="shared" si="5"/>
        <v>5.3</v>
      </c>
      <c r="U36" s="8">
        <v>3.5520833333333328E-2</v>
      </c>
      <c r="V36" s="4">
        <f t="shared" si="6"/>
        <v>6.7020440251572321E-3</v>
      </c>
      <c r="W36" s="12">
        <f t="shared" si="7"/>
        <v>2.1941693657264847</v>
      </c>
      <c r="Y36" s="11" t="s">
        <v>46</v>
      </c>
      <c r="Z36" s="6">
        <v>3620</v>
      </c>
      <c r="AA36" s="6">
        <v>45</v>
      </c>
      <c r="AB36" s="2">
        <f>(Z36+10*AA36)/1000</f>
        <v>4.07</v>
      </c>
      <c r="AC36" s="8">
        <v>2.5659722222222223E-2</v>
      </c>
      <c r="AD36" s="4">
        <f t="shared" si="9"/>
        <v>6.3046000546000541E-3</v>
      </c>
      <c r="AE36" s="12">
        <f t="shared" si="10"/>
        <v>1.4933092962202552</v>
      </c>
      <c r="AG36" s="46" t="s">
        <v>46</v>
      </c>
      <c r="AH36" s="6">
        <v>2940</v>
      </c>
      <c r="AI36" s="6">
        <v>85</v>
      </c>
      <c r="AJ36" s="2">
        <f t="shared" si="11"/>
        <v>3.79</v>
      </c>
      <c r="AK36" s="8">
        <v>2.4895833333333336E-2</v>
      </c>
      <c r="AL36" s="4">
        <f t="shared" si="12"/>
        <v>6.5688214599824105E-3</v>
      </c>
      <c r="AM36" s="12">
        <f t="shared" si="13"/>
        <v>1.8856960974234735</v>
      </c>
      <c r="AO36" s="11" t="s">
        <v>46</v>
      </c>
      <c r="AP36" s="6">
        <v>2100</v>
      </c>
      <c r="AQ36" s="6">
        <v>20</v>
      </c>
      <c r="AR36" s="2">
        <f t="shared" si="14"/>
        <v>2.2999999999999998</v>
      </c>
      <c r="AS36" s="7">
        <v>2.1724537037037039E-2</v>
      </c>
      <c r="AT36" s="4">
        <f t="shared" si="15"/>
        <v>9.4454508856682776E-3</v>
      </c>
      <c r="AU36" s="12">
        <f t="shared" si="18"/>
        <v>3.1200721493916816</v>
      </c>
    </row>
    <row r="37" spans="1:47" ht="15" thickBot="1" x14ac:dyDescent="0.35">
      <c r="A37" s="47" t="s">
        <v>53</v>
      </c>
      <c r="B37" s="6"/>
      <c r="C37" s="6"/>
      <c r="D37" s="2">
        <f>(B37+10*C37)/1000</f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23"/>
      <c r="K37" s="23"/>
      <c r="L37" s="2"/>
      <c r="M37" s="7"/>
      <c r="N37" s="4" t="str">
        <f t="shared" ref="N37:N38" si="19">IF(J37="","",M37/L37)</f>
        <v/>
      </c>
      <c r="O37" s="12" t="str">
        <f t="shared" si="4"/>
        <v/>
      </c>
      <c r="Q37" s="13" t="s">
        <v>53</v>
      </c>
      <c r="R37" s="30"/>
      <c r="S37" s="30"/>
      <c r="T37" s="31">
        <f t="shared" si="5"/>
        <v>0</v>
      </c>
      <c r="U37" s="32"/>
      <c r="V37" s="33" t="str">
        <f t="shared" si="6"/>
        <v/>
      </c>
      <c r="W37" s="34" t="str">
        <f t="shared" si="7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9"/>
        <v/>
      </c>
      <c r="AE37" s="12" t="str">
        <f t="shared" si="10"/>
        <v/>
      </c>
      <c r="AG37" s="48" t="s">
        <v>53</v>
      </c>
      <c r="AH37" s="30">
        <v>2310</v>
      </c>
      <c r="AI37" s="30">
        <v>40</v>
      </c>
      <c r="AJ37" s="31">
        <f t="shared" si="11"/>
        <v>2.71</v>
      </c>
      <c r="AK37" s="32">
        <v>4.1527777777777775E-2</v>
      </c>
      <c r="AL37" s="33">
        <f t="shared" si="12"/>
        <v>1.5323903239032389E-2</v>
      </c>
      <c r="AM37" s="34">
        <f t="shared" si="13"/>
        <v>4.3989967928304265</v>
      </c>
      <c r="AO37" s="13" t="s">
        <v>53</v>
      </c>
      <c r="AP37" s="6">
        <v>2100</v>
      </c>
      <c r="AQ37" s="6">
        <v>20</v>
      </c>
      <c r="AR37" s="31">
        <f t="shared" si="14"/>
        <v>2.2999999999999998</v>
      </c>
      <c r="AS37" s="32">
        <v>4.2418981481481481E-2</v>
      </c>
      <c r="AT37" s="33">
        <f t="shared" si="15"/>
        <v>1.8443035426731081E-2</v>
      </c>
      <c r="AU37" s="34">
        <f t="shared" si="18"/>
        <v>6.0922026784872205</v>
      </c>
    </row>
    <row r="38" spans="1:47" ht="15" thickBot="1" x14ac:dyDescent="0.35">
      <c r="A38" s="48" t="s">
        <v>48</v>
      </c>
      <c r="B38" s="30">
        <v>3000</v>
      </c>
      <c r="C38" s="30">
        <v>70</v>
      </c>
      <c r="D38" s="31">
        <f>(B38+10*C38)/1000</f>
        <v>3.7</v>
      </c>
      <c r="E38" s="32">
        <v>3.6574074074074071E-2</v>
      </c>
      <c r="F38" s="33">
        <f t="shared" si="1"/>
        <v>9.8848848848848841E-3</v>
      </c>
      <c r="G38" s="34">
        <f t="shared" si="2"/>
        <v>1.542042042042042</v>
      </c>
      <c r="I38" s="48" t="s">
        <v>48</v>
      </c>
      <c r="J38" s="30">
        <v>3200</v>
      </c>
      <c r="K38" s="30">
        <v>120</v>
      </c>
      <c r="L38" s="31">
        <f t="shared" si="17"/>
        <v>4.4000000000000004</v>
      </c>
      <c r="M38" s="7">
        <v>4.1793981481481481E-2</v>
      </c>
      <c r="N38" s="4">
        <f t="shared" si="19"/>
        <v>9.4986321548821539E-3</v>
      </c>
      <c r="O38" s="12">
        <f t="shared" ref="O38" si="20">IF(N38="","",N38/N$18)</f>
        <v>2.6880998343128675</v>
      </c>
      <c r="Q38" s="25" t="s">
        <v>48</v>
      </c>
      <c r="R38" s="45">
        <v>4800</v>
      </c>
      <c r="S38" s="45">
        <v>50</v>
      </c>
      <c r="T38" s="27">
        <f t="shared" si="5"/>
        <v>5.3</v>
      </c>
      <c r="U38" s="8">
        <v>4.7615740740740743E-2</v>
      </c>
      <c r="V38" s="28">
        <f t="shared" si="6"/>
        <v>8.984102026554858E-3</v>
      </c>
      <c r="W38" s="29">
        <f t="shared" si="7"/>
        <v>2.9412879669595178</v>
      </c>
      <c r="Y38" s="13" t="s">
        <v>48</v>
      </c>
      <c r="Z38" s="30">
        <v>3620</v>
      </c>
      <c r="AA38" s="30">
        <v>45</v>
      </c>
      <c r="AB38" s="31">
        <f>(Z38+10*AA38)/1000</f>
        <v>4.07</v>
      </c>
      <c r="AC38" s="51">
        <v>7.5636574074074078E-2</v>
      </c>
      <c r="AD38" s="33">
        <f t="shared" si="9"/>
        <v>1.8583924833924834E-2</v>
      </c>
      <c r="AE38" s="34">
        <f t="shared" si="10"/>
        <v>4.4017935276496925</v>
      </c>
      <c r="AG38" s="50" t="s">
        <v>48</v>
      </c>
      <c r="AH38" s="6">
        <v>2940</v>
      </c>
      <c r="AI38" s="6">
        <v>85</v>
      </c>
      <c r="AJ38" s="27">
        <f t="shared" si="11"/>
        <v>3.79</v>
      </c>
      <c r="AK38" s="49">
        <v>4.1504629629629627E-2</v>
      </c>
      <c r="AL38" s="28">
        <f t="shared" si="12"/>
        <v>1.0951089612039479E-2</v>
      </c>
      <c r="AM38" s="29">
        <f t="shared" si="13"/>
        <v>3.1437034892424802</v>
      </c>
      <c r="AO38" s="25" t="s">
        <v>48</v>
      </c>
      <c r="AP38" s="6">
        <v>2100</v>
      </c>
      <c r="AQ38" s="6">
        <v>20</v>
      </c>
      <c r="AR38" s="27">
        <f t="shared" si="14"/>
        <v>2.2999999999999998</v>
      </c>
      <c r="AS38" s="7">
        <v>3.9490740740740743E-2</v>
      </c>
      <c r="AT38" s="28">
        <f t="shared" si="15"/>
        <v>1.7169887278582933E-2</v>
      </c>
      <c r="AU38" s="29">
        <f t="shared" si="18"/>
        <v>5.6716495331509957</v>
      </c>
    </row>
    <row r="40" spans="1:47" x14ac:dyDescent="0.3">
      <c r="A40" s="43"/>
      <c r="B40" s="44">
        <f t="shared" ref="B40:G40" si="21">$B$1</f>
        <v>2017</v>
      </c>
      <c r="C40" s="44">
        <f t="shared" si="21"/>
        <v>2017</v>
      </c>
      <c r="D40" s="44">
        <f t="shared" si="21"/>
        <v>2017</v>
      </c>
      <c r="E40" s="44">
        <f t="shared" si="21"/>
        <v>2017</v>
      </c>
      <c r="F40" s="44">
        <f t="shared" si="21"/>
        <v>2017</v>
      </c>
      <c r="G40" s="44">
        <f t="shared" si="21"/>
        <v>2017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1.0340277777777778</v>
      </c>
      <c r="C42" s="42">
        <f>IF(O5="","-",O5)</f>
        <v>1.1060932705533806</v>
      </c>
      <c r="D42" s="42">
        <f>IF(W5="","-",W5)</f>
        <v>1.6217835741980964</v>
      </c>
      <c r="E42" s="42">
        <f>IF(AE5="","-",AE5)</f>
        <v>1.1345003790134822</v>
      </c>
      <c r="F42" s="42">
        <f>IF(AM5="","-",AM5)</f>
        <v>0.99307093769523491</v>
      </c>
      <c r="G42" s="42" t="str">
        <f>IF(AU5="","-",AU5)</f>
        <v>-</v>
      </c>
    </row>
    <row r="43" spans="1:47" x14ac:dyDescent="0.3">
      <c r="A43" s="2" t="s">
        <v>7</v>
      </c>
      <c r="B43" s="42">
        <f t="shared" ref="B43:B75" si="22">IF(G6="","-",G6)</f>
        <v>1.2395833333333333</v>
      </c>
      <c r="C43" s="42">
        <f t="shared" ref="C43:C75" si="23">IF(O6="","-",O6)</f>
        <v>1.2144349804253518</v>
      </c>
      <c r="D43" s="42">
        <f t="shared" ref="D43:D75" si="24">IF(W6="","-",W6)</f>
        <v>1.4886197693740875</v>
      </c>
      <c r="E43" s="42">
        <f t="shared" ref="E43:E75" si="25">IF(AE6="","-",AE6)</f>
        <v>1.1377510964318589</v>
      </c>
      <c r="F43" s="42">
        <f t="shared" ref="F43:F75" si="26">IF(AM6="","-",AM6)</f>
        <v>1.0472160693663506</v>
      </c>
      <c r="G43" s="42" t="str">
        <f t="shared" ref="G43:G75" si="27">IF(AU6="","-",AU6)</f>
        <v>-</v>
      </c>
    </row>
    <row r="44" spans="1:47" x14ac:dyDescent="0.3">
      <c r="A44" s="2" t="s">
        <v>8</v>
      </c>
      <c r="B44" s="42">
        <f t="shared" si="22"/>
        <v>1.0828174603174605</v>
      </c>
      <c r="C44" s="42">
        <f t="shared" si="23"/>
        <v>1.2831563789546081</v>
      </c>
      <c r="D44" s="42">
        <f t="shared" si="24"/>
        <v>1.4583615773252712</v>
      </c>
      <c r="E44" s="42">
        <f t="shared" si="25"/>
        <v>1.1520289388440077</v>
      </c>
      <c r="F44" s="42">
        <f t="shared" si="26"/>
        <v>1.1979441037577319</v>
      </c>
      <c r="G44" s="42">
        <f t="shared" si="27"/>
        <v>2.015874580950503</v>
      </c>
    </row>
    <row r="45" spans="1:47" x14ac:dyDescent="0.3">
      <c r="A45" s="2" t="s">
        <v>9</v>
      </c>
      <c r="B45" s="42">
        <f t="shared" si="22"/>
        <v>0.86821428571428583</v>
      </c>
      <c r="C45" s="42">
        <f t="shared" si="23"/>
        <v>1.2512207702888583</v>
      </c>
      <c r="D45" s="42">
        <f t="shared" si="24"/>
        <v>1.2931907124716429</v>
      </c>
      <c r="E45" s="42">
        <f t="shared" si="25"/>
        <v>1.1590582679623778</v>
      </c>
      <c r="F45" s="42">
        <f t="shared" si="26"/>
        <v>0.89388577207876563</v>
      </c>
      <c r="G45" s="42">
        <f t="shared" si="27"/>
        <v>1.5153815815421023</v>
      </c>
    </row>
    <row r="46" spans="1:47" x14ac:dyDescent="0.3">
      <c r="A46" s="2" t="s">
        <v>10</v>
      </c>
      <c r="B46" s="42">
        <f t="shared" si="22"/>
        <v>1.0075000000000001</v>
      </c>
      <c r="C46" s="42">
        <f t="shared" si="23"/>
        <v>1.1498183889270981</v>
      </c>
      <c r="D46" s="42">
        <f t="shared" si="24"/>
        <v>1.7733521325343673</v>
      </c>
      <c r="E46" s="42">
        <f t="shared" si="25"/>
        <v>1.036170768516369</v>
      </c>
      <c r="F46" s="42">
        <f t="shared" si="26"/>
        <v>1.1403464151724627</v>
      </c>
      <c r="G46" s="42">
        <f t="shared" si="27"/>
        <v>1.5806781408911488</v>
      </c>
    </row>
    <row r="47" spans="1:47" x14ac:dyDescent="0.3">
      <c r="A47" s="2" t="s">
        <v>11</v>
      </c>
      <c r="B47" s="42">
        <f t="shared" si="22"/>
        <v>0.92558479532163762</v>
      </c>
      <c r="C47" s="42">
        <f t="shared" si="23"/>
        <v>1.2887095003063123</v>
      </c>
      <c r="D47" s="42">
        <f t="shared" si="24"/>
        <v>1.4169175473976783</v>
      </c>
      <c r="E47" s="42">
        <f t="shared" si="25"/>
        <v>1.106562367442673</v>
      </c>
      <c r="F47" s="42">
        <f t="shared" si="26"/>
        <v>1.0560758094854139</v>
      </c>
      <c r="G47" s="42">
        <f t="shared" si="27"/>
        <v>1.4022186423376293</v>
      </c>
    </row>
    <row r="48" spans="1:47" x14ac:dyDescent="0.3">
      <c r="A48" s="2" t="s">
        <v>12</v>
      </c>
      <c r="B48" s="42">
        <f t="shared" si="22"/>
        <v>0.90967171717171724</v>
      </c>
      <c r="C48" s="42">
        <f t="shared" si="23"/>
        <v>1.3664030261348008</v>
      </c>
      <c r="D48" s="42">
        <f t="shared" si="24"/>
        <v>1.5200024093912716</v>
      </c>
      <c r="E48" s="42">
        <f t="shared" si="25"/>
        <v>1.3110609340620345</v>
      </c>
      <c r="F48" s="42">
        <f t="shared" si="26"/>
        <v>1.2819764053671583</v>
      </c>
      <c r="G48" s="42">
        <f t="shared" si="27"/>
        <v>1.4832095778408141</v>
      </c>
    </row>
    <row r="49" spans="1:7" x14ac:dyDescent="0.3">
      <c r="A49" s="2" t="s">
        <v>13</v>
      </c>
      <c r="B49" s="42">
        <f t="shared" si="22"/>
        <v>0.66522757697456492</v>
      </c>
      <c r="C49" s="42">
        <f t="shared" si="23"/>
        <v>1.2111875286565799</v>
      </c>
      <c r="D49" s="42">
        <f t="shared" si="24"/>
        <v>1.073360508416016</v>
      </c>
      <c r="E49" s="42">
        <f t="shared" si="25"/>
        <v>1.0002075220777413</v>
      </c>
      <c r="F49" s="42">
        <f t="shared" si="26"/>
        <v>0.94104929164813889</v>
      </c>
      <c r="G49" s="42">
        <f t="shared" si="27"/>
        <v>1.2345962611811159</v>
      </c>
    </row>
    <row r="50" spans="1:7" x14ac:dyDescent="0.3">
      <c r="A50" s="2" t="s">
        <v>14</v>
      </c>
      <c r="B50" s="42">
        <f t="shared" si="22"/>
        <v>1.3064999999999998</v>
      </c>
      <c r="C50" s="42">
        <f t="shared" si="23"/>
        <v>1.1020294404756623</v>
      </c>
      <c r="D50" s="42">
        <f t="shared" si="24"/>
        <v>1.4101819790305972</v>
      </c>
      <c r="E50" s="42">
        <f t="shared" si="25"/>
        <v>1.2528078509353366</v>
      </c>
      <c r="F50" s="42">
        <f t="shared" si="26"/>
        <v>1.5168470432632672</v>
      </c>
      <c r="G50" s="42">
        <f t="shared" si="27"/>
        <v>1.4799211949806417</v>
      </c>
    </row>
    <row r="51" spans="1:7" x14ac:dyDescent="0.3">
      <c r="A51" s="2" t="s">
        <v>15</v>
      </c>
      <c r="B51" s="42">
        <f t="shared" si="22"/>
        <v>0.87940228174603197</v>
      </c>
      <c r="C51" s="42">
        <f t="shared" si="23"/>
        <v>1.0899243466299864</v>
      </c>
      <c r="D51" s="42">
        <f t="shared" si="24"/>
        <v>1.0628028978871489</v>
      </c>
      <c r="E51" s="42">
        <f t="shared" si="25"/>
        <v>1.0195773565904485</v>
      </c>
      <c r="F51" s="42">
        <f t="shared" si="26"/>
        <v>0.99925455784631123</v>
      </c>
      <c r="G51" s="42">
        <f t="shared" si="27"/>
        <v>1.1615910591342073</v>
      </c>
    </row>
    <row r="52" spans="1:7" x14ac:dyDescent="0.3">
      <c r="A52" s="2" t="s">
        <v>34</v>
      </c>
      <c r="B52" s="42">
        <f t="shared" si="22"/>
        <v>1.0472222222222223</v>
      </c>
      <c r="C52" s="42">
        <f t="shared" si="23"/>
        <v>1.1754093219979522</v>
      </c>
      <c r="D52" s="42">
        <f t="shared" si="24"/>
        <v>1.2510373328818565</v>
      </c>
      <c r="E52" s="42">
        <f t="shared" si="25"/>
        <v>1.4262206908143544</v>
      </c>
      <c r="F52" s="42">
        <f t="shared" si="26"/>
        <v>1.3822420584046173</v>
      </c>
      <c r="G52" s="42">
        <f t="shared" si="27"/>
        <v>1.3646450137773347</v>
      </c>
    </row>
    <row r="53" spans="1:7" x14ac:dyDescent="0.3">
      <c r="A53" s="2" t="s">
        <v>35</v>
      </c>
      <c r="B53" s="42">
        <f t="shared" si="22"/>
        <v>0.85064964157706091</v>
      </c>
      <c r="C53" s="42">
        <f t="shared" si="23"/>
        <v>1.2177087134716338</v>
      </c>
      <c r="D53" s="42">
        <f t="shared" si="24"/>
        <v>1.0516087340481577</v>
      </c>
      <c r="E53" s="42">
        <f t="shared" si="25"/>
        <v>1.0761828887286713</v>
      </c>
      <c r="F53" s="42">
        <f t="shared" si="26"/>
        <v>0.96714481551405895</v>
      </c>
      <c r="G53" s="42">
        <f t="shared" si="27"/>
        <v>1.0722367383159139</v>
      </c>
    </row>
    <row r="54" spans="1:7" x14ac:dyDescent="0.3">
      <c r="A54" s="2" t="s">
        <v>36</v>
      </c>
      <c r="B54" s="42">
        <f t="shared" si="22"/>
        <v>1.12880658436214</v>
      </c>
      <c r="C54" s="42">
        <f t="shared" si="23"/>
        <v>1.3461030749434266</v>
      </c>
      <c r="D54" s="42">
        <f t="shared" si="24"/>
        <v>1.4242986584834849</v>
      </c>
      <c r="E54" s="42">
        <f t="shared" si="25"/>
        <v>1.334081263602612</v>
      </c>
      <c r="F54" s="42">
        <f t="shared" si="26"/>
        <v>1.4343167799194325</v>
      </c>
      <c r="G54" s="42">
        <f t="shared" si="27"/>
        <v>1.3170959869848158</v>
      </c>
    </row>
    <row r="55" spans="1:7" x14ac:dyDescent="0.3">
      <c r="A55" s="2" t="s">
        <v>37</v>
      </c>
      <c r="B55" s="42">
        <f t="shared" si="22"/>
        <v>1</v>
      </c>
      <c r="C55" s="42">
        <f t="shared" si="23"/>
        <v>1</v>
      </c>
      <c r="D55" s="42">
        <f t="shared" si="24"/>
        <v>1</v>
      </c>
      <c r="E55" s="42">
        <f t="shared" si="25"/>
        <v>1</v>
      </c>
      <c r="F55" s="42">
        <f t="shared" si="26"/>
        <v>1</v>
      </c>
      <c r="G55" s="42">
        <f t="shared" si="27"/>
        <v>1</v>
      </c>
    </row>
    <row r="56" spans="1:7" x14ac:dyDescent="0.3">
      <c r="A56" s="2" t="s">
        <v>17</v>
      </c>
      <c r="B56" s="42">
        <f t="shared" si="22"/>
        <v>1.221853298611111</v>
      </c>
      <c r="C56" s="42">
        <f t="shared" si="23"/>
        <v>1.427643124792487</v>
      </c>
      <c r="D56" s="42">
        <f t="shared" si="24"/>
        <v>1.4722751710236777</v>
      </c>
      <c r="E56" s="42">
        <f t="shared" si="25"/>
        <v>1.4978423276623951</v>
      </c>
      <c r="F56" s="42">
        <f t="shared" si="26"/>
        <v>1.4039870506048731</v>
      </c>
      <c r="G56" s="42">
        <f t="shared" si="27"/>
        <v>1.5024183619628304</v>
      </c>
    </row>
    <row r="57" spans="1:7" x14ac:dyDescent="0.3">
      <c r="A57" s="2" t="s">
        <v>18</v>
      </c>
      <c r="B57" s="42">
        <f t="shared" si="22"/>
        <v>0.78725565843621403</v>
      </c>
      <c r="C57" s="42">
        <f t="shared" si="23"/>
        <v>1.0666334804987354</v>
      </c>
      <c r="D57" s="42">
        <f t="shared" si="24"/>
        <v>1.1325291836861637</v>
      </c>
      <c r="E57" s="42">
        <f t="shared" si="25"/>
        <v>1.056350499295865</v>
      </c>
      <c r="F57" s="42">
        <f t="shared" si="26"/>
        <v>1.0121546197408053</v>
      </c>
      <c r="G57" s="42">
        <f t="shared" si="27"/>
        <v>1.232695720765135</v>
      </c>
    </row>
    <row r="58" spans="1:7" x14ac:dyDescent="0.3">
      <c r="A58" s="2" t="s">
        <v>19</v>
      </c>
      <c r="B58" s="42">
        <f t="shared" si="22"/>
        <v>1.1710317460317461</v>
      </c>
      <c r="C58" s="42">
        <f t="shared" si="23"/>
        <v>1.5668585035426021</v>
      </c>
      <c r="D58" s="42">
        <f t="shared" si="24"/>
        <v>1.5801022206556219</v>
      </c>
      <c r="E58" s="42">
        <f t="shared" si="25"/>
        <v>1.2282601543339116</v>
      </c>
      <c r="F58" s="42">
        <f t="shared" si="26"/>
        <v>1.3290168682910206</v>
      </c>
      <c r="G58" s="42">
        <f t="shared" si="27"/>
        <v>1.5292841648590021</v>
      </c>
    </row>
    <row r="59" spans="1:7" x14ac:dyDescent="0.3">
      <c r="A59" s="2" t="s">
        <v>20</v>
      </c>
      <c r="B59" s="42">
        <f t="shared" si="22"/>
        <v>0.76865079365079392</v>
      </c>
      <c r="C59" s="42">
        <f t="shared" si="23"/>
        <v>1.2126891334250345</v>
      </c>
      <c r="D59" s="42">
        <f t="shared" si="24"/>
        <v>1.1182738651133097</v>
      </c>
      <c r="E59" s="42">
        <f t="shared" si="25"/>
        <v>1.0787469497630824</v>
      </c>
      <c r="F59" s="42">
        <f t="shared" si="26"/>
        <v>1.0472455380402204</v>
      </c>
      <c r="G59" s="42">
        <f t="shared" si="27"/>
        <v>1.1968310855418276</v>
      </c>
    </row>
    <row r="60" spans="1:7" x14ac:dyDescent="0.3">
      <c r="A60" s="2" t="s">
        <v>21</v>
      </c>
      <c r="B60" s="42">
        <f t="shared" si="22"/>
        <v>1.2744929453262785</v>
      </c>
      <c r="C60" s="42">
        <f t="shared" si="23"/>
        <v>1.6525557343437753</v>
      </c>
      <c r="D60" s="42">
        <f t="shared" si="24"/>
        <v>1.4196921630830688</v>
      </c>
      <c r="E60" s="42">
        <f t="shared" si="25"/>
        <v>1.4832498354967998</v>
      </c>
      <c r="F60" s="42">
        <f t="shared" si="26"/>
        <v>1.3667617419794056</v>
      </c>
      <c r="G60" s="42">
        <f t="shared" si="27"/>
        <v>1.5537527114967462</v>
      </c>
    </row>
    <row r="61" spans="1:7" x14ac:dyDescent="0.3">
      <c r="A61" s="2" t="s">
        <v>22</v>
      </c>
      <c r="B61" s="42">
        <f t="shared" si="22"/>
        <v>0.87129629629629635</v>
      </c>
      <c r="C61" s="42">
        <f t="shared" si="23"/>
        <v>1.1047058395797102</v>
      </c>
      <c r="D61" s="42">
        <f t="shared" si="24"/>
        <v>1.0857440625702541</v>
      </c>
      <c r="E61" s="42">
        <f t="shared" si="25"/>
        <v>1.1666530100568679</v>
      </c>
      <c r="F61" s="42">
        <f t="shared" si="26"/>
        <v>1.1961720743073081</v>
      </c>
      <c r="G61" s="42">
        <f t="shared" si="27"/>
        <v>1.3303476230743776</v>
      </c>
    </row>
    <row r="62" spans="1:7" x14ac:dyDescent="0.3">
      <c r="A62" s="2" t="s">
        <v>23</v>
      </c>
      <c r="B62" s="42">
        <f t="shared" si="22"/>
        <v>1.3837470449172578</v>
      </c>
      <c r="C62" s="42">
        <f t="shared" si="23"/>
        <v>1.3205510660247592</v>
      </c>
      <c r="D62" s="42">
        <f t="shared" si="24"/>
        <v>1.3931849677210633</v>
      </c>
      <c r="E62" s="42">
        <f t="shared" si="25"/>
        <v>1.4181275105572151</v>
      </c>
      <c r="F62" s="42">
        <f t="shared" si="26"/>
        <v>1.4623204755440011</v>
      </c>
      <c r="G62" s="42">
        <f t="shared" si="27"/>
        <v>1.5048156182212584</v>
      </c>
    </row>
    <row r="63" spans="1:7" x14ac:dyDescent="0.3">
      <c r="A63" s="2" t="s">
        <v>24</v>
      </c>
      <c r="B63" s="42">
        <f t="shared" si="22"/>
        <v>1.0585370370370371</v>
      </c>
      <c r="C63" s="42">
        <f t="shared" si="23"/>
        <v>1.0879414962062386</v>
      </c>
      <c r="D63" s="42">
        <f t="shared" si="24"/>
        <v>1.2790454567445588</v>
      </c>
      <c r="E63" s="42">
        <f t="shared" si="25"/>
        <v>1.1120512041537782</v>
      </c>
      <c r="F63" s="42">
        <f t="shared" si="26"/>
        <v>1.1380298836553755</v>
      </c>
      <c r="G63" s="42">
        <f t="shared" si="27"/>
        <v>1.255179418360969</v>
      </c>
    </row>
    <row r="64" spans="1:7" x14ac:dyDescent="0.3">
      <c r="A64" s="2" t="s">
        <v>25</v>
      </c>
      <c r="B64" s="42">
        <f t="shared" si="22"/>
        <v>1.4348404255319152</v>
      </c>
      <c r="C64" s="42">
        <f t="shared" si="23"/>
        <v>1.6530089408528201</v>
      </c>
      <c r="D64" s="42">
        <f t="shared" si="24"/>
        <v>1.5951033553676708</v>
      </c>
      <c r="E64" s="42">
        <f t="shared" si="25"/>
        <v>1.5124288675455764</v>
      </c>
      <c r="F64" s="42">
        <f t="shared" si="26"/>
        <v>1.7061521993635231</v>
      </c>
      <c r="G64" s="42">
        <f t="shared" si="27"/>
        <v>1.735464440656957</v>
      </c>
    </row>
    <row r="65" spans="1:7" x14ac:dyDescent="0.3">
      <c r="A65" s="2" t="s">
        <v>26</v>
      </c>
      <c r="B65" s="42">
        <f t="shared" si="22"/>
        <v>1.0472222222222223</v>
      </c>
      <c r="C65" s="42">
        <f t="shared" si="23"/>
        <v>1.3501433910357894</v>
      </c>
      <c r="D65" s="42">
        <f t="shared" si="24"/>
        <v>1.4011671170641915</v>
      </c>
      <c r="E65" s="42">
        <f t="shared" si="25"/>
        <v>1.3677554609403926</v>
      </c>
      <c r="F65" s="42">
        <f t="shared" si="26"/>
        <v>1.2887570363953871</v>
      </c>
      <c r="G65" s="42">
        <f t="shared" si="27"/>
        <v>1.4817271572932651</v>
      </c>
    </row>
    <row r="66" spans="1:7" x14ac:dyDescent="0.3">
      <c r="A66" s="2" t="s">
        <v>27</v>
      </c>
      <c r="B66" s="42">
        <f t="shared" si="22"/>
        <v>1.5356981981981985</v>
      </c>
      <c r="C66" s="42">
        <f t="shared" si="23"/>
        <v>1.7977737745404527</v>
      </c>
      <c r="D66" s="42">
        <f t="shared" si="24"/>
        <v>1.7880800207500613</v>
      </c>
      <c r="E66" s="42">
        <f t="shared" si="25"/>
        <v>1.7317538117195654</v>
      </c>
      <c r="F66" s="42">
        <f t="shared" si="26"/>
        <v>1.7691002903768338</v>
      </c>
      <c r="G66" s="42">
        <f>IF(AU29="","-",AU29)</f>
        <v>1.7750619770684846</v>
      </c>
    </row>
    <row r="67" spans="1:7" x14ac:dyDescent="0.3">
      <c r="A67" s="2" t="s">
        <v>28</v>
      </c>
      <c r="B67" s="42">
        <f t="shared" si="22"/>
        <v>1.0049645390070923</v>
      </c>
      <c r="C67" s="42">
        <f t="shared" si="23"/>
        <v>1.431370357634113</v>
      </c>
      <c r="D67" s="42">
        <f t="shared" si="24"/>
        <v>1.4217338400104296</v>
      </c>
      <c r="E67" s="42">
        <f t="shared" si="25"/>
        <v>1.609518849767916</v>
      </c>
      <c r="F67" s="42">
        <f t="shared" si="26"/>
        <v>1.5234922724125046</v>
      </c>
      <c r="G67" s="42">
        <f t="shared" si="27"/>
        <v>1.6206682186127719</v>
      </c>
    </row>
    <row r="68" spans="1:7" x14ac:dyDescent="0.3">
      <c r="A68" s="2" t="s">
        <v>29</v>
      </c>
      <c r="B68" s="42">
        <f t="shared" si="22"/>
        <v>2.5394894894894895</v>
      </c>
      <c r="C68" s="42">
        <f t="shared" si="23"/>
        <v>2.111174502938602</v>
      </c>
      <c r="D68" s="42">
        <f t="shared" si="24"/>
        <v>2.2077533402943583</v>
      </c>
      <c r="E68" s="42">
        <f t="shared" si="25"/>
        <v>3.0027843223048705</v>
      </c>
      <c r="F68" s="42">
        <f t="shared" si="26"/>
        <v>2.0671647595186187</v>
      </c>
      <c r="G68" s="42">
        <f t="shared" si="27"/>
        <v>2.4485169291709892</v>
      </c>
    </row>
    <row r="69" spans="1:7" x14ac:dyDescent="0.3">
      <c r="A69" s="2" t="s">
        <v>30</v>
      </c>
      <c r="B69" s="42">
        <f t="shared" si="22"/>
        <v>1.2489066193853426</v>
      </c>
      <c r="C69" s="42">
        <f t="shared" si="23"/>
        <v>1.2828834250343881</v>
      </c>
      <c r="D69" s="42">
        <f t="shared" si="24"/>
        <v>1.3532165465159511</v>
      </c>
      <c r="E69" s="42">
        <f t="shared" si="25"/>
        <v>1.4341574210347565</v>
      </c>
      <c r="F69" s="42">
        <f t="shared" si="26"/>
        <v>1.4960584379753048</v>
      </c>
      <c r="G69" s="42">
        <f t="shared" si="27"/>
        <v>1.476966548692773</v>
      </c>
    </row>
    <row r="70" spans="1:7" x14ac:dyDescent="0.3">
      <c r="A70" s="2" t="s">
        <v>31</v>
      </c>
      <c r="B70" s="42">
        <f t="shared" si="22"/>
        <v>1.7914039039039038</v>
      </c>
      <c r="C70" s="42">
        <f t="shared" si="23"/>
        <v>2.7342538608228089</v>
      </c>
      <c r="D70" s="42">
        <f t="shared" si="24"/>
        <v>2.5051708887277946</v>
      </c>
      <c r="E70" s="42">
        <f t="shared" si="25"/>
        <v>2.3635644205849689</v>
      </c>
      <c r="F70" s="42">
        <f t="shared" si="26"/>
        <v>2.3515261562566216</v>
      </c>
      <c r="G70" s="42">
        <f t="shared" si="27"/>
        <v>3.6154272375742713</v>
      </c>
    </row>
    <row r="71" spans="1:7" x14ac:dyDescent="0.3">
      <c r="A71" s="2" t="s">
        <v>32</v>
      </c>
      <c r="B71" s="42">
        <f t="shared" si="22"/>
        <v>1.781644144144144</v>
      </c>
      <c r="C71" s="42">
        <f t="shared" si="23"/>
        <v>1.4679958109290987</v>
      </c>
      <c r="D71" s="42">
        <f t="shared" si="24"/>
        <v>1.4599197930314376</v>
      </c>
      <c r="E71" s="42">
        <f t="shared" si="25"/>
        <v>1.9695247551411941</v>
      </c>
      <c r="F71" s="42">
        <f t="shared" si="26"/>
        <v>1.3895064223227362</v>
      </c>
      <c r="G71" s="42">
        <f t="shared" si="27"/>
        <v>1.55745518894851</v>
      </c>
    </row>
    <row r="72" spans="1:7" x14ac:dyDescent="0.3">
      <c r="A72" s="2" t="s">
        <v>47</v>
      </c>
      <c r="B72" s="42" t="str">
        <f t="shared" si="22"/>
        <v>-</v>
      </c>
      <c r="C72" s="42" t="str">
        <f t="shared" si="23"/>
        <v>-</v>
      </c>
      <c r="D72" s="42">
        <f t="shared" si="24"/>
        <v>4.0437347450469199</v>
      </c>
      <c r="E72" s="42" t="str">
        <f t="shared" si="25"/>
        <v>-</v>
      </c>
      <c r="F72" s="42">
        <f t="shared" si="26"/>
        <v>4.9261898309901486</v>
      </c>
      <c r="G72" s="42">
        <f t="shared" si="27"/>
        <v>7.1361053475431477</v>
      </c>
    </row>
    <row r="73" spans="1:7" x14ac:dyDescent="0.3">
      <c r="A73" s="2" t="s">
        <v>46</v>
      </c>
      <c r="B73" s="42">
        <f t="shared" si="22"/>
        <v>1.8816816816816817</v>
      </c>
      <c r="C73" s="42">
        <f t="shared" si="23"/>
        <v>2.0754423533825186</v>
      </c>
      <c r="D73" s="42">
        <f t="shared" si="24"/>
        <v>2.1941693657264847</v>
      </c>
      <c r="E73" s="42">
        <f t="shared" si="25"/>
        <v>1.4933092962202552</v>
      </c>
      <c r="F73" s="42">
        <f t="shared" si="26"/>
        <v>1.8856960974234735</v>
      </c>
      <c r="G73" s="42">
        <f t="shared" si="27"/>
        <v>3.1200721493916816</v>
      </c>
    </row>
    <row r="74" spans="1:7" x14ac:dyDescent="0.3">
      <c r="A74" s="2" t="s">
        <v>53</v>
      </c>
      <c r="B74" s="42" t="str">
        <f t="shared" si="22"/>
        <v>-</v>
      </c>
      <c r="C74" s="42" t="str">
        <f t="shared" si="23"/>
        <v>-</v>
      </c>
      <c r="D74" s="42" t="str">
        <f t="shared" si="24"/>
        <v>-</v>
      </c>
      <c r="E74" s="42" t="str">
        <f t="shared" si="25"/>
        <v>-</v>
      </c>
      <c r="F74" s="42">
        <f t="shared" si="26"/>
        <v>4.3989967928304265</v>
      </c>
      <c r="G74" s="42">
        <f t="shared" si="27"/>
        <v>6.0922026784872205</v>
      </c>
    </row>
    <row r="75" spans="1:7" x14ac:dyDescent="0.3">
      <c r="A75" s="2" t="s">
        <v>48</v>
      </c>
      <c r="B75" s="42">
        <f t="shared" si="22"/>
        <v>1.542042042042042</v>
      </c>
      <c r="C75" s="42">
        <f t="shared" si="23"/>
        <v>2.6880998343128675</v>
      </c>
      <c r="D75" s="42">
        <f t="shared" si="24"/>
        <v>2.9412879669595178</v>
      </c>
      <c r="E75" s="42">
        <f t="shared" si="25"/>
        <v>4.4017935276496925</v>
      </c>
      <c r="F75" s="42">
        <f t="shared" si="26"/>
        <v>3.1437034892424802</v>
      </c>
      <c r="G75" s="42">
        <f t="shared" si="27"/>
        <v>5.6716495331509957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5"/>
  <sheetViews>
    <sheetView workbookViewId="0">
      <selection activeCell="A3" sqref="A3:G3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2018</v>
      </c>
    </row>
    <row r="2" spans="1:47" ht="15" thickBot="1" x14ac:dyDescent="0.35"/>
    <row r="3" spans="1:47" x14ac:dyDescent="0.3">
      <c r="A3" s="135" t="s">
        <v>115</v>
      </c>
      <c r="B3" s="136"/>
      <c r="C3" s="136"/>
      <c r="D3" s="136"/>
      <c r="E3" s="136"/>
      <c r="F3" s="136"/>
      <c r="G3" s="137"/>
      <c r="I3" s="135" t="s">
        <v>92</v>
      </c>
      <c r="J3" s="136"/>
      <c r="K3" s="136"/>
      <c r="L3" s="136"/>
      <c r="M3" s="136"/>
      <c r="N3" s="136"/>
      <c r="O3" s="137"/>
      <c r="Q3" s="135" t="s">
        <v>118</v>
      </c>
      <c r="R3" s="136"/>
      <c r="S3" s="136"/>
      <c r="T3" s="136"/>
      <c r="U3" s="136"/>
      <c r="V3" s="136"/>
      <c r="W3" s="137"/>
      <c r="Y3" s="135" t="s">
        <v>54</v>
      </c>
      <c r="Z3" s="136"/>
      <c r="AA3" s="136"/>
      <c r="AB3" s="136"/>
      <c r="AC3" s="136"/>
      <c r="AD3" s="136"/>
      <c r="AE3" s="137"/>
      <c r="AG3" s="135" t="s">
        <v>102</v>
      </c>
      <c r="AH3" s="136"/>
      <c r="AI3" s="136"/>
      <c r="AJ3" s="136"/>
      <c r="AK3" s="136"/>
      <c r="AL3" s="136"/>
      <c r="AM3" s="137"/>
      <c r="AO3" s="135" t="s">
        <v>113</v>
      </c>
      <c r="AP3" s="136"/>
      <c r="AQ3" s="136"/>
      <c r="AR3" s="136"/>
      <c r="AS3" s="136"/>
      <c r="AT3" s="136"/>
      <c r="AU3" s="137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46" t="s">
        <v>6</v>
      </c>
      <c r="B5" s="6">
        <v>2300</v>
      </c>
      <c r="C5" s="6">
        <v>55</v>
      </c>
      <c r="D5" s="2">
        <f>(B5+10*C5)/1000</f>
        <v>2.85</v>
      </c>
      <c r="E5" s="7">
        <v>1.1747685185185186E-2</v>
      </c>
      <c r="F5" s="4">
        <f>IF(B5="","",E5/D5)</f>
        <v>4.121994801819363E-3</v>
      </c>
      <c r="G5" s="12">
        <f>IF(F5="","",F5/F$18)</f>
        <v>1.2486896252978121</v>
      </c>
      <c r="I5" s="46" t="s">
        <v>6</v>
      </c>
      <c r="J5" s="6">
        <v>2000</v>
      </c>
      <c r="K5" s="6">
        <v>0</v>
      </c>
      <c r="L5" s="2">
        <f>(J5+10*K5)/1000</f>
        <v>2</v>
      </c>
      <c r="M5" s="7">
        <v>9.6064814814814815E-3</v>
      </c>
      <c r="N5" s="4">
        <f>IF(J5="","",M5/L5)</f>
        <v>4.8032407407407407E-3</v>
      </c>
      <c r="O5" s="12">
        <f>IF(N5="","",N5/N$18)</f>
        <v>1.5011795543905637</v>
      </c>
      <c r="Q5" s="11" t="s">
        <v>6</v>
      </c>
      <c r="R5" s="6">
        <v>2150</v>
      </c>
      <c r="S5" s="6">
        <v>50</v>
      </c>
      <c r="T5" s="2">
        <f>(R5+10*S5)/1000</f>
        <v>2.65</v>
      </c>
      <c r="U5" s="7">
        <v>1.0983796296296297E-2</v>
      </c>
      <c r="V5" s="4">
        <f>IF(R5="","",U5/T5)</f>
        <v>4.1448287910552063E-3</v>
      </c>
      <c r="W5" s="12">
        <f>IF(V5="","",V5/V$18)</f>
        <v>1.1508815024709147</v>
      </c>
      <c r="Y5" s="11" t="s">
        <v>6</v>
      </c>
      <c r="Z5" s="6"/>
      <c r="AA5" s="6"/>
      <c r="AB5" s="2">
        <f>(Z5+10*AA5)/1000</f>
        <v>0</v>
      </c>
      <c r="AC5" s="7"/>
      <c r="AD5" s="4" t="str">
        <f>IF(Z5="","",AC5/AB5)</f>
        <v/>
      </c>
      <c r="AE5" s="12" t="str">
        <f>IF(AD5="","",AD5/AD$18)</f>
        <v/>
      </c>
      <c r="AG5" s="11" t="s">
        <v>6</v>
      </c>
      <c r="AH5" s="6">
        <v>2190</v>
      </c>
      <c r="AI5" s="6">
        <v>80</v>
      </c>
      <c r="AJ5" s="2">
        <f>(AH5+10*AI5)/1000</f>
        <v>2.99</v>
      </c>
      <c r="AK5" s="7">
        <v>1.7962962962962962E-2</v>
      </c>
      <c r="AL5" s="4">
        <f>IF(AH5="","",AK5/AJ5)</f>
        <v>6.0076799207233978E-3</v>
      </c>
      <c r="AM5" s="12">
        <f>IF(AL5="","",AL5/AL$18)</f>
        <v>1.7978549932191847</v>
      </c>
      <c r="AO5" s="11" t="s">
        <v>6</v>
      </c>
      <c r="AP5" s="6"/>
      <c r="AQ5" s="6"/>
      <c r="AR5" s="2">
        <f>(AP5+10*AQ5)/1000</f>
        <v>0</v>
      </c>
      <c r="AS5" s="7"/>
      <c r="AT5" s="4" t="str">
        <f>IF(AP5="","",AS5/AR5)</f>
        <v/>
      </c>
      <c r="AU5" s="12" t="str">
        <f t="shared" ref="AU5:AU6" si="0">IF(AT5="","",AT5/AT$18)</f>
        <v/>
      </c>
    </row>
    <row r="6" spans="1:47" x14ac:dyDescent="0.3">
      <c r="A6" s="46" t="s">
        <v>7</v>
      </c>
      <c r="B6" s="6">
        <v>2300</v>
      </c>
      <c r="C6" s="6">
        <v>55</v>
      </c>
      <c r="D6" s="2">
        <f>(B6+10*C6)/1000</f>
        <v>2.85</v>
      </c>
      <c r="E6" s="7">
        <v>1.4328703703703703E-2</v>
      </c>
      <c r="F6" s="4">
        <f t="shared" ref="F6:F38" si="1">IF(B6="","",E6/D6)</f>
        <v>5.0276153346328779E-3</v>
      </c>
      <c r="G6" s="12">
        <f t="shared" ref="G6:G38" si="2">IF(F6="","",F6/F$18)</f>
        <v>1.5230322720381195</v>
      </c>
      <c r="I6" s="46" t="s">
        <v>7</v>
      </c>
      <c r="J6" s="6">
        <v>2000</v>
      </c>
      <c r="K6" s="6">
        <v>0</v>
      </c>
      <c r="L6" s="2">
        <f>(J6+10*K6)/1000</f>
        <v>2</v>
      </c>
      <c r="M6" s="7">
        <v>9.3749999999999997E-3</v>
      </c>
      <c r="N6" s="4">
        <f t="shared" ref="N6:N38" si="3">IF(J6="","",M6/L6)</f>
        <v>4.6874999999999998E-3</v>
      </c>
      <c r="O6" s="12">
        <f t="shared" ref="O6:O38" si="4">IF(N6="","",N6/N$18)</f>
        <v>1.4650065530799476</v>
      </c>
      <c r="Q6" s="11" t="s">
        <v>7</v>
      </c>
      <c r="R6" s="6">
        <v>2150</v>
      </c>
      <c r="S6" s="6">
        <v>50</v>
      </c>
      <c r="T6" s="2">
        <f t="shared" ref="T6:T38" si="5">(R6+10*S6)/1000</f>
        <v>2.65</v>
      </c>
      <c r="U6" s="7">
        <v>1.064814814814815E-2</v>
      </c>
      <c r="V6" s="4">
        <f t="shared" ref="V6:V38" si="6">IF(R6="","",U6/T6)</f>
        <v>4.0181691125087361E-3</v>
      </c>
      <c r="W6" s="12">
        <f t="shared" ref="W6:W38" si="7">IF(V6="","",V6/V$18)</f>
        <v>1.1157123100877153</v>
      </c>
      <c r="Y6" s="11" t="s">
        <v>7</v>
      </c>
      <c r="Z6" s="6"/>
      <c r="AA6" s="6"/>
      <c r="AB6" s="2">
        <f t="shared" ref="AB6:AB34" si="8">(Z6+10*AA6)/1000</f>
        <v>0</v>
      </c>
      <c r="AC6" s="7"/>
      <c r="AD6" s="4" t="str">
        <f t="shared" ref="AD6:AD38" si="9">IF(Z6="","",AC6/AB6)</f>
        <v/>
      </c>
      <c r="AE6" s="12" t="str">
        <f t="shared" ref="AE6:AE38" si="10">IF(AD6="","",AD6/AD$18)</f>
        <v/>
      </c>
      <c r="AG6" s="11" t="s">
        <v>7</v>
      </c>
      <c r="AH6" s="6">
        <v>2190</v>
      </c>
      <c r="AI6" s="6">
        <v>80</v>
      </c>
      <c r="AJ6" s="2">
        <f t="shared" ref="AJ6:AJ38" si="11">(AH6+10*AI6)/1000</f>
        <v>2.99</v>
      </c>
      <c r="AK6" s="7">
        <v>1.306712962962963E-2</v>
      </c>
      <c r="AL6" s="4">
        <f t="shared" ref="AL6:AL38" si="12">IF(AH6="","",AK6/AJ6)</f>
        <v>4.3702774681035547E-3</v>
      </c>
      <c r="AM6" s="12">
        <f t="shared" ref="AM6:AM38" si="13">IF(AL6="","",AL6/AL$18)</f>
        <v>1.3078468346291623</v>
      </c>
      <c r="AO6" s="11" t="s">
        <v>7</v>
      </c>
      <c r="AP6" s="6"/>
      <c r="AQ6" s="6"/>
      <c r="AR6" s="2">
        <f t="shared" ref="AR6:AR38" si="14">(AP6+10*AQ6)/1000</f>
        <v>0</v>
      </c>
      <c r="AS6" s="7"/>
      <c r="AT6" s="4" t="str">
        <f t="shared" ref="AT6:AT38" si="15">IF(AP6="","",AS6/AR6)</f>
        <v/>
      </c>
      <c r="AU6" s="12" t="str">
        <f t="shared" si="0"/>
        <v/>
      </c>
    </row>
    <row r="7" spans="1:47" x14ac:dyDescent="0.3">
      <c r="A7" s="46" t="s">
        <v>8</v>
      </c>
      <c r="B7" s="6">
        <v>3200</v>
      </c>
      <c r="C7" s="6">
        <v>85</v>
      </c>
      <c r="D7" s="2">
        <f>(B7+10*C7)/1000</f>
        <v>4.05</v>
      </c>
      <c r="E7" s="7">
        <v>1.8298611111111113E-2</v>
      </c>
      <c r="F7" s="4">
        <f t="shared" si="1"/>
        <v>4.5181755829903983E-3</v>
      </c>
      <c r="G7" s="12">
        <f t="shared" si="2"/>
        <v>1.3687059899405578</v>
      </c>
      <c r="I7" s="46" t="s">
        <v>8</v>
      </c>
      <c r="J7" s="6">
        <v>2790</v>
      </c>
      <c r="K7" s="6">
        <v>75</v>
      </c>
      <c r="L7" s="2">
        <f>(J7+10*K7)/1000</f>
        <v>3.54</v>
      </c>
      <c r="M7" s="7">
        <v>1.5879629629629629E-2</v>
      </c>
      <c r="N7" s="4">
        <f t="shared" si="3"/>
        <v>4.485771081816279E-3</v>
      </c>
      <c r="O7" s="12">
        <f t="shared" si="4"/>
        <v>1.4019592598351733</v>
      </c>
      <c r="Q7" s="11" t="s">
        <v>8</v>
      </c>
      <c r="R7" s="6">
        <v>3500</v>
      </c>
      <c r="S7" s="6">
        <v>75</v>
      </c>
      <c r="T7" s="2">
        <f t="shared" si="5"/>
        <v>4.25</v>
      </c>
      <c r="U7" s="7">
        <v>1.9907407407407408E-2</v>
      </c>
      <c r="V7" s="4">
        <f t="shared" si="6"/>
        <v>4.6840958605664489E-3</v>
      </c>
      <c r="W7" s="12">
        <f t="shared" si="7"/>
        <v>1.3006180842403594</v>
      </c>
      <c r="Y7" s="11" t="s">
        <v>8</v>
      </c>
      <c r="Z7" s="6"/>
      <c r="AA7" s="6"/>
      <c r="AB7" s="2">
        <f t="shared" si="8"/>
        <v>0</v>
      </c>
      <c r="AC7" s="7"/>
      <c r="AD7" s="4" t="str">
        <f t="shared" si="9"/>
        <v/>
      </c>
      <c r="AE7" s="12" t="str">
        <f t="shared" si="10"/>
        <v/>
      </c>
      <c r="AG7" s="46" t="s">
        <v>8</v>
      </c>
      <c r="AH7" s="6">
        <v>3360</v>
      </c>
      <c r="AI7" s="6">
        <v>75</v>
      </c>
      <c r="AJ7" s="2">
        <f t="shared" si="11"/>
        <v>4.1100000000000003</v>
      </c>
      <c r="AK7" s="7">
        <v>2.0127314814814817E-2</v>
      </c>
      <c r="AL7" s="4">
        <f t="shared" si="12"/>
        <v>4.8971568892493466E-3</v>
      </c>
      <c r="AM7" s="12">
        <f t="shared" si="13"/>
        <v>1.4655204808006006</v>
      </c>
      <c r="AO7" s="46" t="s">
        <v>8</v>
      </c>
      <c r="AP7" s="6">
        <v>2960</v>
      </c>
      <c r="AQ7" s="6">
        <v>15</v>
      </c>
      <c r="AR7" s="2">
        <f t="shared" si="14"/>
        <v>3.11</v>
      </c>
      <c r="AS7" s="7">
        <v>1.5555555555555553E-2</v>
      </c>
      <c r="AT7" s="4">
        <f t="shared" si="15"/>
        <v>5.0017863522686667E-3</v>
      </c>
      <c r="AU7" s="12">
        <f>IF(AT7="","",AT7/AT$18)</f>
        <v>1.452805548544275</v>
      </c>
    </row>
    <row r="8" spans="1:47" x14ac:dyDescent="0.3">
      <c r="A8" s="46" t="s">
        <v>9</v>
      </c>
      <c r="B8" s="6">
        <v>3200</v>
      </c>
      <c r="C8" s="6">
        <v>85</v>
      </c>
      <c r="D8" s="2">
        <f t="shared" ref="D8:D34" si="16">(B8+10*C8)/1000</f>
        <v>4.05</v>
      </c>
      <c r="E8" s="7">
        <v>1.6435185185185188E-2</v>
      </c>
      <c r="F8" s="4">
        <f t="shared" si="1"/>
        <v>4.0580704160951084E-3</v>
      </c>
      <c r="G8" s="12">
        <f t="shared" si="2"/>
        <v>1.229324798049078</v>
      </c>
      <c r="I8" s="46" t="s">
        <v>9</v>
      </c>
      <c r="J8" s="6">
        <v>2790</v>
      </c>
      <c r="K8" s="6">
        <v>75</v>
      </c>
      <c r="L8" s="2">
        <f t="shared" ref="L8:L38" si="17">(J8+10*K8)/1000</f>
        <v>3.54</v>
      </c>
      <c r="M8" s="7">
        <v>1.4548611111111111E-2</v>
      </c>
      <c r="N8" s="4">
        <f t="shared" si="3"/>
        <v>4.1097771500313877E-3</v>
      </c>
      <c r="O8" s="12">
        <f t="shared" si="4"/>
        <v>1.2844480973854324</v>
      </c>
      <c r="Q8" s="11" t="s">
        <v>9</v>
      </c>
      <c r="R8" s="6">
        <v>3500</v>
      </c>
      <c r="S8" s="6">
        <v>75</v>
      </c>
      <c r="T8" s="2">
        <f t="shared" si="5"/>
        <v>4.25</v>
      </c>
      <c r="U8" s="7">
        <v>1.4432870370370372E-2</v>
      </c>
      <c r="V8" s="4">
        <f t="shared" si="6"/>
        <v>3.3959694989106758E-3</v>
      </c>
      <c r="W8" s="12">
        <f t="shared" si="7"/>
        <v>0.94294811107426058</v>
      </c>
      <c r="Y8" s="11" t="s">
        <v>9</v>
      </c>
      <c r="Z8" s="6"/>
      <c r="AA8" s="6"/>
      <c r="AB8" s="2">
        <f t="shared" si="8"/>
        <v>0</v>
      </c>
      <c r="AC8" s="7"/>
      <c r="AD8" s="4" t="str">
        <f t="shared" si="9"/>
        <v/>
      </c>
      <c r="AE8" s="12" t="str">
        <f t="shared" si="10"/>
        <v/>
      </c>
      <c r="AG8" s="46" t="s">
        <v>9</v>
      </c>
      <c r="AH8" s="6">
        <v>3360</v>
      </c>
      <c r="AI8" s="6">
        <v>75</v>
      </c>
      <c r="AJ8" s="2">
        <f t="shared" si="11"/>
        <v>4.1100000000000003</v>
      </c>
      <c r="AK8" s="7">
        <v>1.8240740740740741E-2</v>
      </c>
      <c r="AL8" s="4">
        <f t="shared" si="12"/>
        <v>4.4381364332702527E-3</v>
      </c>
      <c r="AM8" s="12">
        <f t="shared" si="13"/>
        <v>1.3281542712718495</v>
      </c>
      <c r="AO8" s="11" t="s">
        <v>9</v>
      </c>
      <c r="AP8" s="6">
        <v>2960</v>
      </c>
      <c r="AQ8" s="6">
        <v>15</v>
      </c>
      <c r="AR8" s="2">
        <f t="shared" si="14"/>
        <v>3.11</v>
      </c>
      <c r="AS8" s="7">
        <v>1.3020833333333334E-2</v>
      </c>
      <c r="AT8" s="4">
        <f t="shared" si="15"/>
        <v>4.1867631296891748E-3</v>
      </c>
      <c r="AU8" s="12">
        <f>IF(AT8="","",AT8/AT$18)</f>
        <v>1.2160760730002302</v>
      </c>
    </row>
    <row r="9" spans="1:47" x14ac:dyDescent="0.3">
      <c r="A9" s="46" t="s">
        <v>10</v>
      </c>
      <c r="B9" s="6">
        <v>4400</v>
      </c>
      <c r="C9" s="6">
        <v>120</v>
      </c>
      <c r="D9" s="2">
        <f t="shared" si="16"/>
        <v>5.6</v>
      </c>
      <c r="E9" s="7">
        <v>3.1793981481481479E-2</v>
      </c>
      <c r="F9" s="4">
        <f t="shared" si="1"/>
        <v>5.6774966931216926E-3</v>
      </c>
      <c r="G9" s="12">
        <f t="shared" si="2"/>
        <v>1.7199029982363312</v>
      </c>
      <c r="I9" s="46" t="s">
        <v>10</v>
      </c>
      <c r="J9" s="6">
        <v>3370</v>
      </c>
      <c r="K9" s="6">
        <v>90</v>
      </c>
      <c r="L9" s="2">
        <f t="shared" si="17"/>
        <v>4.2699999999999996</v>
      </c>
      <c r="M9" s="7">
        <v>1.996527777777778E-2</v>
      </c>
      <c r="N9" s="4">
        <f t="shared" si="3"/>
        <v>4.6757090814467869E-3</v>
      </c>
      <c r="O9" s="12">
        <f t="shared" si="4"/>
        <v>1.4613214815178592</v>
      </c>
      <c r="Q9" s="11" t="s">
        <v>10</v>
      </c>
      <c r="R9" s="6">
        <v>3920</v>
      </c>
      <c r="S9" s="6">
        <v>95</v>
      </c>
      <c r="T9" s="2">
        <f t="shared" si="5"/>
        <v>4.87</v>
      </c>
      <c r="U9" s="7">
        <v>2.6435185185185187E-2</v>
      </c>
      <c r="V9" s="4">
        <f t="shared" si="6"/>
        <v>5.4281694425431593E-3</v>
      </c>
      <c r="W9" s="12">
        <f t="shared" si="7"/>
        <v>1.5072226426294313</v>
      </c>
      <c r="Y9" s="11" t="s">
        <v>10</v>
      </c>
      <c r="Z9" s="6"/>
      <c r="AA9" s="6"/>
      <c r="AB9" s="2">
        <f t="shared" si="8"/>
        <v>0</v>
      </c>
      <c r="AC9" s="7"/>
      <c r="AD9" s="4" t="str">
        <f t="shared" si="9"/>
        <v/>
      </c>
      <c r="AE9" s="12" t="str">
        <f t="shared" si="10"/>
        <v/>
      </c>
      <c r="AG9" s="46" t="s">
        <v>10</v>
      </c>
      <c r="AH9" s="6">
        <v>3780</v>
      </c>
      <c r="AI9" s="6">
        <v>105</v>
      </c>
      <c r="AJ9" s="2">
        <f t="shared" si="11"/>
        <v>4.83</v>
      </c>
      <c r="AK9" s="7">
        <v>1.9872685185185184E-2</v>
      </c>
      <c r="AL9" s="4">
        <f t="shared" si="12"/>
        <v>4.1144275745725019E-3</v>
      </c>
      <c r="AM9" s="12">
        <f t="shared" si="13"/>
        <v>1.2312813360225032</v>
      </c>
      <c r="AO9" s="11" t="s">
        <v>10</v>
      </c>
      <c r="AP9" s="6">
        <v>3390</v>
      </c>
      <c r="AQ9" s="6">
        <v>25</v>
      </c>
      <c r="AR9" s="2">
        <f t="shared" si="14"/>
        <v>3.64</v>
      </c>
      <c r="AS9" s="7">
        <v>1.7025462962962961E-2</v>
      </c>
      <c r="AT9" s="4">
        <f t="shared" si="15"/>
        <v>4.6773249898249894E-3</v>
      </c>
      <c r="AU9" s="12">
        <f t="shared" ref="AU9:AU38" si="18">IF(AT9="","",AT9/AT$18)</f>
        <v>1.358563364962682</v>
      </c>
    </row>
    <row r="10" spans="1:47" x14ac:dyDescent="0.3">
      <c r="A10" s="46" t="s">
        <v>11</v>
      </c>
      <c r="B10" s="6">
        <v>5600</v>
      </c>
      <c r="C10" s="6">
        <v>165</v>
      </c>
      <c r="D10" s="2">
        <f t="shared" si="16"/>
        <v>7.25</v>
      </c>
      <c r="E10" s="7">
        <v>4.1655092592592598E-2</v>
      </c>
      <c r="F10" s="4">
        <f t="shared" si="1"/>
        <v>5.7455300127713929E-3</v>
      </c>
      <c r="G10" s="12">
        <f t="shared" si="2"/>
        <v>1.740512558535547</v>
      </c>
      <c r="I10" s="46" t="s">
        <v>11</v>
      </c>
      <c r="J10" s="6">
        <v>4210</v>
      </c>
      <c r="K10" s="6">
        <v>110</v>
      </c>
      <c r="L10" s="2">
        <f t="shared" si="17"/>
        <v>5.31</v>
      </c>
      <c r="M10" s="7">
        <v>2.074074074074074E-2</v>
      </c>
      <c r="N10" s="4">
        <f t="shared" si="3"/>
        <v>3.9059775406291414E-3</v>
      </c>
      <c r="O10" s="12">
        <f t="shared" si="4"/>
        <v>1.2207536412170217</v>
      </c>
      <c r="Q10" s="11" t="s">
        <v>11</v>
      </c>
      <c r="R10" s="6">
        <v>4330</v>
      </c>
      <c r="S10" s="6">
        <v>100</v>
      </c>
      <c r="T10" s="2">
        <f t="shared" si="5"/>
        <v>5.33</v>
      </c>
      <c r="U10" s="7">
        <v>2.3229166666666665E-2</v>
      </c>
      <c r="V10" s="4">
        <f t="shared" si="6"/>
        <v>4.3581926203877424E-3</v>
      </c>
      <c r="W10" s="12">
        <f t="shared" si="7"/>
        <v>1.2101255622026708</v>
      </c>
      <c r="Y10" s="11" t="s">
        <v>11</v>
      </c>
      <c r="Z10" s="6"/>
      <c r="AA10" s="6"/>
      <c r="AB10" s="2">
        <f t="shared" si="8"/>
        <v>0</v>
      </c>
      <c r="AC10" s="7"/>
      <c r="AD10" s="4" t="str">
        <f t="shared" si="9"/>
        <v/>
      </c>
      <c r="AE10" s="12" t="str">
        <f t="shared" si="10"/>
        <v/>
      </c>
      <c r="AG10" s="46" t="s">
        <v>11</v>
      </c>
      <c r="AH10" s="6">
        <v>4970</v>
      </c>
      <c r="AI10" s="6">
        <v>195</v>
      </c>
      <c r="AJ10" s="2">
        <f t="shared" si="11"/>
        <v>6.92</v>
      </c>
      <c r="AK10" s="7">
        <v>2.8657407407407406E-2</v>
      </c>
      <c r="AL10" s="4">
        <f t="shared" si="12"/>
        <v>4.1412438450010702E-3</v>
      </c>
      <c r="AM10" s="12">
        <f t="shared" si="13"/>
        <v>1.2393063583815027</v>
      </c>
      <c r="AO10" s="11" t="s">
        <v>11</v>
      </c>
      <c r="AP10" s="6">
        <v>3640</v>
      </c>
      <c r="AQ10" s="6">
        <v>30</v>
      </c>
      <c r="AR10" s="2">
        <f t="shared" si="14"/>
        <v>3.94</v>
      </c>
      <c r="AS10" s="7">
        <v>1.4594907407407405E-2</v>
      </c>
      <c r="AT10" s="4">
        <f t="shared" si="15"/>
        <v>3.7042912201541637E-3</v>
      </c>
      <c r="AU10" s="12">
        <f t="shared" si="18"/>
        <v>1.0759385665529007</v>
      </c>
    </row>
    <row r="11" spans="1:47" x14ac:dyDescent="0.3">
      <c r="A11" s="46" t="s">
        <v>12</v>
      </c>
      <c r="B11" s="6">
        <v>4900</v>
      </c>
      <c r="C11" s="6">
        <v>140</v>
      </c>
      <c r="D11" s="2">
        <f t="shared" si="16"/>
        <v>6.3</v>
      </c>
      <c r="E11" s="7">
        <v>3.1666666666666669E-2</v>
      </c>
      <c r="F11" s="4">
        <f t="shared" si="1"/>
        <v>5.0264550264550274E-3</v>
      </c>
      <c r="G11" s="12">
        <f t="shared" si="2"/>
        <v>1.5226807760141094</v>
      </c>
      <c r="I11" s="46" t="s">
        <v>12</v>
      </c>
      <c r="J11" s="6">
        <v>4880</v>
      </c>
      <c r="K11" s="6">
        <v>110</v>
      </c>
      <c r="L11" s="2">
        <f t="shared" si="17"/>
        <v>5.98</v>
      </c>
      <c r="M11" s="7">
        <v>2.5462962962962962E-2</v>
      </c>
      <c r="N11" s="4">
        <f t="shared" si="3"/>
        <v>4.2580205623683875E-3</v>
      </c>
      <c r="O11" s="12">
        <f t="shared" si="4"/>
        <v>1.3307793124306884</v>
      </c>
      <c r="Q11" s="11" t="s">
        <v>12</v>
      </c>
      <c r="R11" s="6">
        <v>4910</v>
      </c>
      <c r="S11" s="6">
        <v>120</v>
      </c>
      <c r="T11" s="2">
        <f t="shared" si="5"/>
        <v>6.11</v>
      </c>
      <c r="U11" s="7">
        <v>2.4745370370370372E-2</v>
      </c>
      <c r="V11" s="4">
        <f t="shared" si="6"/>
        <v>4.0499787840213375E-3</v>
      </c>
      <c r="W11" s="12">
        <f t="shared" si="7"/>
        <v>1.1245448009791446</v>
      </c>
      <c r="Y11" s="11" t="s">
        <v>12</v>
      </c>
      <c r="Z11" s="6"/>
      <c r="AA11" s="6"/>
      <c r="AB11" s="2">
        <f t="shared" si="8"/>
        <v>0</v>
      </c>
      <c r="AC11" s="7"/>
      <c r="AD11" s="4" t="str">
        <f t="shared" si="9"/>
        <v/>
      </c>
      <c r="AE11" s="12" t="str">
        <f t="shared" si="10"/>
        <v/>
      </c>
      <c r="AG11" s="46" t="s">
        <v>12</v>
      </c>
      <c r="AH11" s="6">
        <v>5520</v>
      </c>
      <c r="AI11" s="6">
        <v>190</v>
      </c>
      <c r="AJ11" s="2">
        <f t="shared" si="11"/>
        <v>7.42</v>
      </c>
      <c r="AK11" s="7">
        <v>3.3252314814814811E-2</v>
      </c>
      <c r="AL11" s="4">
        <f t="shared" si="12"/>
        <v>4.4814440451232899E-3</v>
      </c>
      <c r="AM11" s="12">
        <f t="shared" si="13"/>
        <v>1.3411144834072866</v>
      </c>
      <c r="AO11" s="11" t="s">
        <v>12</v>
      </c>
      <c r="AP11" s="6">
        <v>4030</v>
      </c>
      <c r="AQ11" s="6">
        <v>50</v>
      </c>
      <c r="AR11" s="2">
        <f t="shared" si="14"/>
        <v>4.53</v>
      </c>
      <c r="AS11" s="7">
        <v>1.8576388888888889E-2</v>
      </c>
      <c r="AT11" s="4">
        <f t="shared" si="15"/>
        <v>4.1007480990924699E-3</v>
      </c>
      <c r="AU11" s="12">
        <f t="shared" si="18"/>
        <v>1.1910923761951042</v>
      </c>
    </row>
    <row r="12" spans="1:47" x14ac:dyDescent="0.3">
      <c r="A12" s="46" t="s">
        <v>13</v>
      </c>
      <c r="B12" s="6">
        <v>7100</v>
      </c>
      <c r="C12" s="6">
        <v>190</v>
      </c>
      <c r="D12" s="2">
        <f t="shared" si="16"/>
        <v>9</v>
      </c>
      <c r="E12" s="7">
        <v>4.0474537037037038E-2</v>
      </c>
      <c r="F12" s="4">
        <f t="shared" si="1"/>
        <v>4.4971707818930043E-3</v>
      </c>
      <c r="G12" s="12">
        <f t="shared" si="2"/>
        <v>1.3623429355281207</v>
      </c>
      <c r="I12" s="46" t="s">
        <v>13</v>
      </c>
      <c r="J12" s="6">
        <v>7300</v>
      </c>
      <c r="K12" s="6">
        <v>215</v>
      </c>
      <c r="L12" s="2">
        <f t="shared" si="17"/>
        <v>9.4499999999999993</v>
      </c>
      <c r="M12" s="7">
        <v>2.9965277777777775E-2</v>
      </c>
      <c r="N12" s="4">
        <f t="shared" si="3"/>
        <v>3.1709288653733098E-3</v>
      </c>
      <c r="O12" s="12">
        <f t="shared" si="4"/>
        <v>0.99102540098608249</v>
      </c>
      <c r="Q12" s="11" t="s">
        <v>13</v>
      </c>
      <c r="R12" s="6">
        <v>7500</v>
      </c>
      <c r="S12" s="6">
        <v>160</v>
      </c>
      <c r="T12" s="2">
        <f t="shared" si="5"/>
        <v>9.1</v>
      </c>
      <c r="U12" s="7">
        <v>3.2743055555555553E-2</v>
      </c>
      <c r="V12" s="4">
        <f t="shared" si="6"/>
        <v>3.5981379731379729E-3</v>
      </c>
      <c r="W12" s="12">
        <f t="shared" si="7"/>
        <v>0.9990835919590404</v>
      </c>
      <c r="Y12" s="11" t="s">
        <v>13</v>
      </c>
      <c r="Z12" s="6"/>
      <c r="AA12" s="6"/>
      <c r="AB12" s="2">
        <f t="shared" si="8"/>
        <v>0</v>
      </c>
      <c r="AC12" s="7"/>
      <c r="AD12" s="4" t="str">
        <f t="shared" si="9"/>
        <v/>
      </c>
      <c r="AE12" s="12" t="str">
        <f t="shared" si="10"/>
        <v/>
      </c>
      <c r="AG12" s="46" t="s">
        <v>13</v>
      </c>
      <c r="AH12" s="6">
        <v>7680</v>
      </c>
      <c r="AI12" s="6">
        <v>295</v>
      </c>
      <c r="AJ12" s="2">
        <f t="shared" si="11"/>
        <v>10.63</v>
      </c>
      <c r="AK12" s="7">
        <v>3.5254629629629629E-2</v>
      </c>
      <c r="AL12" s="4">
        <f t="shared" si="12"/>
        <v>3.3165220724016582E-3</v>
      </c>
      <c r="AM12" s="12">
        <f t="shared" si="13"/>
        <v>0.99250057371082223</v>
      </c>
      <c r="AO12" s="11" t="s">
        <v>13</v>
      </c>
      <c r="AP12" s="6">
        <v>4480</v>
      </c>
      <c r="AQ12" s="6">
        <v>45</v>
      </c>
      <c r="AR12" s="2">
        <f t="shared" si="14"/>
        <v>4.93</v>
      </c>
      <c r="AS12" s="7">
        <v>1.6018518518518519E-2</v>
      </c>
      <c r="AT12" s="4">
        <f t="shared" si="15"/>
        <v>3.2491923972654199E-3</v>
      </c>
      <c r="AU12" s="12">
        <f t="shared" si="18"/>
        <v>0.94375177398251286</v>
      </c>
    </row>
    <row r="13" spans="1:47" x14ac:dyDescent="0.3">
      <c r="A13" s="46" t="s">
        <v>14</v>
      </c>
      <c r="B13" s="6">
        <v>6400</v>
      </c>
      <c r="C13" s="6">
        <v>165</v>
      </c>
      <c r="D13" s="2">
        <f t="shared" si="16"/>
        <v>8.0500000000000007</v>
      </c>
      <c r="E13" s="7">
        <v>4.3229166666666673E-2</v>
      </c>
      <c r="F13" s="4">
        <f t="shared" si="1"/>
        <v>5.37008281573499E-3</v>
      </c>
      <c r="G13" s="12">
        <f t="shared" si="2"/>
        <v>1.6267770876466527</v>
      </c>
      <c r="I13" s="46" t="s">
        <v>14</v>
      </c>
      <c r="J13" s="6">
        <v>6950</v>
      </c>
      <c r="K13" s="6">
        <v>210</v>
      </c>
      <c r="L13" s="2">
        <f t="shared" si="17"/>
        <v>9.0500000000000007</v>
      </c>
      <c r="M13" s="7">
        <v>3.3773148148148149E-2</v>
      </c>
      <c r="N13" s="4">
        <f t="shared" si="3"/>
        <v>3.7318395743810109E-3</v>
      </c>
      <c r="O13" s="12">
        <f t="shared" si="4"/>
        <v>1.166329478722403</v>
      </c>
      <c r="Q13" s="11" t="s">
        <v>14</v>
      </c>
      <c r="R13" s="6">
        <v>6730</v>
      </c>
      <c r="S13" s="6">
        <v>250</v>
      </c>
      <c r="T13" s="2">
        <f t="shared" si="5"/>
        <v>9.23</v>
      </c>
      <c r="U13" s="7">
        <v>4.7523148148148148E-2</v>
      </c>
      <c r="V13" s="4">
        <f t="shared" si="6"/>
        <v>5.1487701135588459E-3</v>
      </c>
      <c r="W13" s="12">
        <f t="shared" si="7"/>
        <v>1.4296427145453645</v>
      </c>
      <c r="Y13" s="11" t="s">
        <v>14</v>
      </c>
      <c r="Z13" s="6"/>
      <c r="AA13" s="6"/>
      <c r="AB13" s="2">
        <f t="shared" si="8"/>
        <v>0</v>
      </c>
      <c r="AC13" s="7"/>
      <c r="AD13" s="4" t="str">
        <f t="shared" si="9"/>
        <v/>
      </c>
      <c r="AE13" s="12" t="str">
        <f t="shared" si="10"/>
        <v/>
      </c>
      <c r="AG13" s="46" t="s">
        <v>14</v>
      </c>
      <c r="AH13" s="6">
        <v>6240</v>
      </c>
      <c r="AI13" s="6">
        <v>220</v>
      </c>
      <c r="AJ13" s="2">
        <f t="shared" si="11"/>
        <v>8.44</v>
      </c>
      <c r="AK13" s="7">
        <v>4.520833333333333E-2</v>
      </c>
      <c r="AL13" s="4">
        <f t="shared" si="12"/>
        <v>5.3564375987361764E-3</v>
      </c>
      <c r="AM13" s="12">
        <f t="shared" si="13"/>
        <v>1.6029645736511264</v>
      </c>
      <c r="AO13" s="11" t="s">
        <v>14</v>
      </c>
      <c r="AP13" s="6">
        <v>4640</v>
      </c>
      <c r="AQ13" s="6">
        <v>45</v>
      </c>
      <c r="AR13" s="2">
        <f t="shared" si="14"/>
        <v>5.09</v>
      </c>
      <c r="AS13" s="7">
        <v>2.2824074074074076E-2</v>
      </c>
      <c r="AT13" s="4">
        <f t="shared" si="15"/>
        <v>4.4841009968711347E-3</v>
      </c>
      <c r="AU13" s="12">
        <f t="shared" si="18"/>
        <v>1.3024400383539967</v>
      </c>
    </row>
    <row r="14" spans="1:47" x14ac:dyDescent="0.3">
      <c r="A14" s="46" t="s">
        <v>15</v>
      </c>
      <c r="B14" s="6">
        <v>8800</v>
      </c>
      <c r="C14" s="6">
        <v>275</v>
      </c>
      <c r="D14" s="2">
        <f t="shared" si="16"/>
        <v>11.55</v>
      </c>
      <c r="E14" s="7">
        <v>4.5578703703703705E-2</v>
      </c>
      <c r="F14" s="4">
        <f t="shared" si="1"/>
        <v>3.9462081128747795E-3</v>
      </c>
      <c r="G14" s="12">
        <f t="shared" si="2"/>
        <v>1.1954379776601998</v>
      </c>
      <c r="I14" s="46" t="s">
        <v>15</v>
      </c>
      <c r="J14" s="6">
        <v>8630</v>
      </c>
      <c r="K14" s="6">
        <v>235</v>
      </c>
      <c r="L14" s="2">
        <f t="shared" si="17"/>
        <v>10.98</v>
      </c>
      <c r="M14" s="7">
        <v>3.4062500000000002E-2</v>
      </c>
      <c r="N14" s="4">
        <f t="shared" si="3"/>
        <v>3.1022313296903462E-3</v>
      </c>
      <c r="O14" s="12">
        <f t="shared" si="4"/>
        <v>0.9695550351288057</v>
      </c>
      <c r="Q14" s="11" t="s">
        <v>15</v>
      </c>
      <c r="R14" s="6">
        <v>10290</v>
      </c>
      <c r="S14" s="6">
        <v>260</v>
      </c>
      <c r="T14" s="2">
        <f t="shared" si="5"/>
        <v>12.89</v>
      </c>
      <c r="U14" s="7">
        <v>5.2453703703703704E-2</v>
      </c>
      <c r="V14" s="4">
        <f t="shared" si="6"/>
        <v>4.0693331034680914E-3</v>
      </c>
      <c r="W14" s="12">
        <f t="shared" si="7"/>
        <v>1.1299188536522615</v>
      </c>
      <c r="Y14" s="11" t="s">
        <v>15</v>
      </c>
      <c r="Z14" s="6"/>
      <c r="AA14" s="6"/>
      <c r="AB14" s="2">
        <f t="shared" si="8"/>
        <v>0</v>
      </c>
      <c r="AC14" s="7"/>
      <c r="AD14" s="4" t="str">
        <f t="shared" si="9"/>
        <v/>
      </c>
      <c r="AE14" s="12" t="str">
        <f t="shared" si="10"/>
        <v/>
      </c>
      <c r="AG14" s="46" t="s">
        <v>15</v>
      </c>
      <c r="AH14" s="6">
        <v>9160</v>
      </c>
      <c r="AI14" s="6">
        <v>405</v>
      </c>
      <c r="AJ14" s="2">
        <f t="shared" si="11"/>
        <v>13.21</v>
      </c>
      <c r="AK14" s="7">
        <v>4.4872685185185189E-2</v>
      </c>
      <c r="AL14" s="4">
        <f t="shared" si="12"/>
        <v>3.396872459135896E-3</v>
      </c>
      <c r="AM14" s="12">
        <f t="shared" si="13"/>
        <v>1.0165461863106107</v>
      </c>
      <c r="AO14" s="11" t="s">
        <v>15</v>
      </c>
      <c r="AP14" s="6">
        <v>6410</v>
      </c>
      <c r="AQ14" s="6">
        <v>65</v>
      </c>
      <c r="AR14" s="2">
        <f t="shared" si="14"/>
        <v>7.06</v>
      </c>
      <c r="AS14" s="7">
        <v>2.4259259259259258E-2</v>
      </c>
      <c r="AT14" s="4">
        <f t="shared" si="15"/>
        <v>3.4361557024446543E-3</v>
      </c>
      <c r="AU14" s="12">
        <f t="shared" si="18"/>
        <v>0.9980566378868595</v>
      </c>
    </row>
    <row r="15" spans="1:47" x14ac:dyDescent="0.3">
      <c r="A15" s="46" t="s">
        <v>34</v>
      </c>
      <c r="B15" s="6">
        <v>8200</v>
      </c>
      <c r="C15" s="6">
        <v>275</v>
      </c>
      <c r="D15" s="2">
        <f>(B15+10*C15)/1000</f>
        <v>10.95</v>
      </c>
      <c r="E15" s="7">
        <v>5.7384259259259253E-2</v>
      </c>
      <c r="F15" s="4">
        <f t="shared" si="1"/>
        <v>5.2405716218501602E-3</v>
      </c>
      <c r="G15" s="12">
        <f t="shared" si="2"/>
        <v>1.5875438299791418</v>
      </c>
      <c r="I15" s="46" t="s">
        <v>34</v>
      </c>
      <c r="J15" s="6">
        <v>9400</v>
      </c>
      <c r="K15" s="6">
        <v>345</v>
      </c>
      <c r="L15" s="2">
        <f t="shared" si="17"/>
        <v>12.85</v>
      </c>
      <c r="M15" s="7">
        <v>5.0011574074074076E-2</v>
      </c>
      <c r="N15" s="4">
        <f t="shared" si="3"/>
        <v>3.8919512898112122E-3</v>
      </c>
      <c r="O15" s="12">
        <f t="shared" si="4"/>
        <v>1.2163699506861612</v>
      </c>
      <c r="Q15" s="11" t="s">
        <v>34</v>
      </c>
      <c r="R15" s="6">
        <v>8770</v>
      </c>
      <c r="S15" s="6">
        <v>275</v>
      </c>
      <c r="T15" s="2">
        <f t="shared" si="5"/>
        <v>11.52</v>
      </c>
      <c r="U15" s="7">
        <v>6.1631944444444448E-2</v>
      </c>
      <c r="V15" s="4">
        <f t="shared" si="6"/>
        <v>5.3499951774691364E-3</v>
      </c>
      <c r="W15" s="12">
        <f t="shared" si="7"/>
        <v>1.485516241670938</v>
      </c>
      <c r="Y15" s="11" t="s">
        <v>34</v>
      </c>
      <c r="Z15" s="6"/>
      <c r="AA15" s="6"/>
      <c r="AB15" s="2">
        <f t="shared" si="8"/>
        <v>0</v>
      </c>
      <c r="AC15" s="7"/>
      <c r="AD15" s="4" t="str">
        <f t="shared" si="9"/>
        <v/>
      </c>
      <c r="AE15" s="12" t="str">
        <f t="shared" si="10"/>
        <v/>
      </c>
      <c r="AG15" s="46" t="s">
        <v>34</v>
      </c>
      <c r="AH15" s="6">
        <v>8830</v>
      </c>
      <c r="AI15" s="6">
        <v>420</v>
      </c>
      <c r="AJ15" s="2">
        <f t="shared" si="11"/>
        <v>13.03</v>
      </c>
      <c r="AK15" s="7">
        <v>5.5115740740740743E-2</v>
      </c>
      <c r="AL15" s="4">
        <f t="shared" si="12"/>
        <v>4.229911031522697E-3</v>
      </c>
      <c r="AM15" s="12">
        <f t="shared" si="13"/>
        <v>1.2658408519174713</v>
      </c>
      <c r="AO15" s="11" t="s">
        <v>34</v>
      </c>
      <c r="AP15" s="6">
        <v>5450</v>
      </c>
      <c r="AQ15" s="6">
        <v>65</v>
      </c>
      <c r="AR15" s="2">
        <f t="shared" si="14"/>
        <v>6.1</v>
      </c>
      <c r="AS15" s="7">
        <v>2.2650462962962966E-2</v>
      </c>
      <c r="AT15" s="4">
        <f t="shared" si="15"/>
        <v>3.7131906496660604E-3</v>
      </c>
      <c r="AU15" s="12">
        <f t="shared" si="18"/>
        <v>1.0785234711576122</v>
      </c>
    </row>
    <row r="16" spans="1:47" x14ac:dyDescent="0.3">
      <c r="A16" s="46" t="s">
        <v>35</v>
      </c>
      <c r="B16" s="6">
        <v>9700</v>
      </c>
      <c r="C16" s="6">
        <v>325</v>
      </c>
      <c r="D16" s="2">
        <f>(B16+10*C16)/1000</f>
        <v>12.95</v>
      </c>
      <c r="E16" s="7">
        <v>5.1967592592592593E-2</v>
      </c>
      <c r="F16" s="4">
        <f t="shared" si="1"/>
        <v>4.012941512941513E-3</v>
      </c>
      <c r="G16" s="12">
        <f t="shared" si="2"/>
        <v>1.2156537489870822</v>
      </c>
      <c r="I16" s="46" t="s">
        <v>35</v>
      </c>
      <c r="J16" s="6">
        <v>12400</v>
      </c>
      <c r="K16" s="6">
        <v>435</v>
      </c>
      <c r="L16" s="2">
        <f t="shared" si="17"/>
        <v>16.75</v>
      </c>
      <c r="M16" s="7">
        <v>5.3229166666666661E-2</v>
      </c>
      <c r="N16" s="4">
        <f t="shared" si="3"/>
        <v>3.1778606965174126E-3</v>
      </c>
      <c r="O16" s="12">
        <f t="shared" si="4"/>
        <v>0.99319183897028607</v>
      </c>
      <c r="Q16" s="11" t="s">
        <v>35</v>
      </c>
      <c r="R16" s="6">
        <v>10810</v>
      </c>
      <c r="S16" s="6">
        <v>300</v>
      </c>
      <c r="T16" s="2">
        <f t="shared" si="5"/>
        <v>13.81</v>
      </c>
      <c r="U16" s="7">
        <v>4.9548611111111113E-2</v>
      </c>
      <c r="V16" s="4">
        <f t="shared" si="6"/>
        <v>3.5878791535924048E-3</v>
      </c>
      <c r="W16" s="12">
        <f t="shared" si="7"/>
        <v>0.99623505797914214</v>
      </c>
      <c r="Y16" s="11" t="s">
        <v>35</v>
      </c>
      <c r="Z16" s="6"/>
      <c r="AA16" s="6"/>
      <c r="AB16" s="2">
        <f t="shared" si="8"/>
        <v>0</v>
      </c>
      <c r="AC16" s="7"/>
      <c r="AD16" s="4" t="str">
        <f t="shared" si="9"/>
        <v/>
      </c>
      <c r="AE16" s="12" t="str">
        <f t="shared" si="10"/>
        <v/>
      </c>
      <c r="AG16" s="46" t="s">
        <v>35</v>
      </c>
      <c r="AH16" s="6">
        <v>11160</v>
      </c>
      <c r="AI16" s="6">
        <v>530</v>
      </c>
      <c r="AJ16" s="2">
        <f t="shared" si="11"/>
        <v>16.46</v>
      </c>
      <c r="AK16" s="7">
        <v>5.2349537037037042E-2</v>
      </c>
      <c r="AL16" s="4">
        <f t="shared" si="12"/>
        <v>3.1804092975113631E-3</v>
      </c>
      <c r="AM16" s="12">
        <f t="shared" si="13"/>
        <v>0.95176753946022763</v>
      </c>
      <c r="AO16" s="11" t="s">
        <v>35</v>
      </c>
      <c r="AP16" s="6">
        <v>6940</v>
      </c>
      <c r="AQ16" s="6">
        <v>80</v>
      </c>
      <c r="AR16" s="2">
        <f t="shared" si="14"/>
        <v>7.74</v>
      </c>
      <c r="AS16" s="7">
        <v>2.3287037037037037E-2</v>
      </c>
      <c r="AT16" s="4">
        <f t="shared" si="15"/>
        <v>3.008661115896258E-3</v>
      </c>
      <c r="AU16" s="12">
        <f t="shared" si="18"/>
        <v>0.87388769831820856</v>
      </c>
    </row>
    <row r="17" spans="1:47" x14ac:dyDescent="0.3">
      <c r="A17" s="46" t="s">
        <v>36</v>
      </c>
      <c r="B17" s="6">
        <v>8600</v>
      </c>
      <c r="C17" s="6">
        <v>310</v>
      </c>
      <c r="D17" s="2">
        <f>(B17+10*C17)/1000</f>
        <v>11.7</v>
      </c>
      <c r="E17" s="7">
        <v>5.151620370370371E-2</v>
      </c>
      <c r="F17" s="4">
        <f t="shared" si="1"/>
        <v>4.4030943336498896E-3</v>
      </c>
      <c r="G17" s="12">
        <f t="shared" si="2"/>
        <v>1.3338440434736731</v>
      </c>
      <c r="I17" s="46" t="s">
        <v>36</v>
      </c>
      <c r="J17" s="6">
        <v>11130</v>
      </c>
      <c r="K17" s="6">
        <v>380</v>
      </c>
      <c r="L17" s="2">
        <f t="shared" si="17"/>
        <v>14.93</v>
      </c>
      <c r="M17" s="7">
        <v>5.7581018518518517E-2</v>
      </c>
      <c r="N17" s="4">
        <f t="shared" si="3"/>
        <v>3.8567326536181191E-3</v>
      </c>
      <c r="O17" s="12">
        <f t="shared" si="4"/>
        <v>1.2053629036859648</v>
      </c>
      <c r="Q17" s="11" t="s">
        <v>36</v>
      </c>
      <c r="R17" s="6">
        <v>9330</v>
      </c>
      <c r="S17" s="6">
        <v>270</v>
      </c>
      <c r="T17" s="2">
        <f t="shared" si="5"/>
        <v>12.03</v>
      </c>
      <c r="U17" s="7">
        <v>5.9108796296296291E-2</v>
      </c>
      <c r="V17" s="4">
        <f t="shared" si="6"/>
        <v>4.9134494011883866E-3</v>
      </c>
      <c r="W17" s="12">
        <f t="shared" si="7"/>
        <v>1.3643019565386889</v>
      </c>
      <c r="Y17" s="11" t="s">
        <v>36</v>
      </c>
      <c r="Z17" s="6"/>
      <c r="AA17" s="6"/>
      <c r="AB17" s="2">
        <f t="shared" si="8"/>
        <v>0</v>
      </c>
      <c r="AC17" s="7"/>
      <c r="AD17" s="4" t="str">
        <f t="shared" si="9"/>
        <v/>
      </c>
      <c r="AE17" s="12" t="str">
        <f t="shared" si="10"/>
        <v/>
      </c>
      <c r="AG17" s="46" t="s">
        <v>36</v>
      </c>
      <c r="AH17" s="6">
        <v>9050</v>
      </c>
      <c r="AI17" s="6">
        <v>425</v>
      </c>
      <c r="AJ17" s="2">
        <f t="shared" si="11"/>
        <v>13.3</v>
      </c>
      <c r="AK17" s="7">
        <v>4.9050925925925921E-2</v>
      </c>
      <c r="AL17" s="4">
        <f t="shared" si="12"/>
        <v>3.6880395433027007E-3</v>
      </c>
      <c r="AM17" s="12">
        <f t="shared" si="13"/>
        <v>1.1036806879881447</v>
      </c>
      <c r="AO17" s="11" t="s">
        <v>36</v>
      </c>
      <c r="AP17" s="6">
        <v>5560</v>
      </c>
      <c r="AQ17" s="6">
        <v>70</v>
      </c>
      <c r="AR17" s="2">
        <f t="shared" si="14"/>
        <v>6.26</v>
      </c>
      <c r="AS17" s="7">
        <v>2.8125000000000001E-2</v>
      </c>
      <c r="AT17" s="4">
        <f t="shared" si="15"/>
        <v>4.4928115015974443E-3</v>
      </c>
      <c r="AU17" s="12">
        <f t="shared" si="18"/>
        <v>1.3049700683684262</v>
      </c>
    </row>
    <row r="18" spans="1:47" x14ac:dyDescent="0.3">
      <c r="A18" s="46" t="s">
        <v>37</v>
      </c>
      <c r="B18" s="6">
        <v>10900</v>
      </c>
      <c r="C18" s="6">
        <v>330</v>
      </c>
      <c r="D18" s="2">
        <f>(B18+10*C18)/1000</f>
        <v>14.2</v>
      </c>
      <c r="E18" s="7">
        <v>4.6875E-2</v>
      </c>
      <c r="F18" s="4">
        <f t="shared" si="1"/>
        <v>3.3010563380281694E-3</v>
      </c>
      <c r="G18" s="12">
        <f>IF(F18="","",F18/F$18)</f>
        <v>1</v>
      </c>
      <c r="I18" s="46" t="s">
        <v>37</v>
      </c>
      <c r="J18" s="6">
        <v>14620</v>
      </c>
      <c r="K18" s="6">
        <v>470</v>
      </c>
      <c r="L18" s="2">
        <f t="shared" si="17"/>
        <v>19.32</v>
      </c>
      <c r="M18" s="7">
        <v>6.1817129629629632E-2</v>
      </c>
      <c r="N18" s="4">
        <f t="shared" si="3"/>
        <v>3.1996443907675791E-3</v>
      </c>
      <c r="O18" s="12">
        <f t="shared" si="4"/>
        <v>1</v>
      </c>
      <c r="Q18" s="11" t="s">
        <v>37</v>
      </c>
      <c r="R18" s="6">
        <v>14810</v>
      </c>
      <c r="S18" s="6">
        <v>400</v>
      </c>
      <c r="T18" s="2">
        <f t="shared" si="5"/>
        <v>18.809999999999999</v>
      </c>
      <c r="U18" s="7">
        <v>6.7743055555555556E-2</v>
      </c>
      <c r="V18" s="4">
        <f t="shared" si="6"/>
        <v>3.6014383602102902E-3</v>
      </c>
      <c r="W18" s="12">
        <f t="shared" si="7"/>
        <v>1</v>
      </c>
      <c r="Y18" s="11" t="s">
        <v>37</v>
      </c>
      <c r="Z18" s="6"/>
      <c r="AA18" s="6"/>
      <c r="AB18" s="2">
        <f t="shared" si="8"/>
        <v>0</v>
      </c>
      <c r="AC18" s="7"/>
      <c r="AD18" s="4" t="str">
        <f t="shared" si="9"/>
        <v/>
      </c>
      <c r="AE18" s="12" t="str">
        <f t="shared" si="10"/>
        <v/>
      </c>
      <c r="AG18" s="46" t="s">
        <v>37</v>
      </c>
      <c r="AH18" s="6">
        <v>15190</v>
      </c>
      <c r="AI18" s="6">
        <v>625</v>
      </c>
      <c r="AJ18" s="2">
        <f t="shared" si="11"/>
        <v>21.44</v>
      </c>
      <c r="AK18" s="7">
        <v>7.1643518518518523E-2</v>
      </c>
      <c r="AL18" s="4">
        <f t="shared" si="12"/>
        <v>3.3415820204532893E-3</v>
      </c>
      <c r="AM18" s="12">
        <f t="shared" si="13"/>
        <v>1</v>
      </c>
      <c r="AO18" s="11" t="s">
        <v>37</v>
      </c>
      <c r="AP18" s="6">
        <v>7030</v>
      </c>
      <c r="AQ18" s="6">
        <v>85</v>
      </c>
      <c r="AR18" s="2">
        <f t="shared" si="14"/>
        <v>7.88</v>
      </c>
      <c r="AS18" s="7">
        <v>2.7129629629629632E-2</v>
      </c>
      <c r="AT18" s="4">
        <f t="shared" si="15"/>
        <v>3.442846399699192E-3</v>
      </c>
      <c r="AU18" s="12">
        <f t="shared" si="18"/>
        <v>1</v>
      </c>
    </row>
    <row r="19" spans="1:47" x14ac:dyDescent="0.3">
      <c r="A19" s="46" t="s">
        <v>17</v>
      </c>
      <c r="B19" s="6">
        <v>5400</v>
      </c>
      <c r="C19" s="6">
        <v>130</v>
      </c>
      <c r="D19" s="2">
        <f t="shared" si="16"/>
        <v>6.7</v>
      </c>
      <c r="E19" s="7">
        <v>3.6793981481481483E-2</v>
      </c>
      <c r="F19" s="4">
        <f t="shared" si="1"/>
        <v>5.4916390270867881E-3</v>
      </c>
      <c r="G19" s="12">
        <f t="shared" si="2"/>
        <v>1.6636005159388241</v>
      </c>
      <c r="I19" s="46" t="s">
        <v>17</v>
      </c>
      <c r="J19" s="6">
        <v>7870</v>
      </c>
      <c r="K19" s="6">
        <v>200</v>
      </c>
      <c r="L19" s="2">
        <f t="shared" si="17"/>
        <v>9.8699999999999992</v>
      </c>
      <c r="M19" s="7">
        <v>4.5706018518518521E-2</v>
      </c>
      <c r="N19" s="4">
        <f t="shared" si="3"/>
        <v>4.6308022815115023E-3</v>
      </c>
      <c r="O19" s="12">
        <f t="shared" si="4"/>
        <v>1.447286546865477</v>
      </c>
      <c r="Q19" s="11" t="s">
        <v>17</v>
      </c>
      <c r="R19" s="6">
        <v>6500</v>
      </c>
      <c r="S19" s="6">
        <v>190</v>
      </c>
      <c r="T19" s="2">
        <f t="shared" si="5"/>
        <v>8.4</v>
      </c>
      <c r="U19" s="7">
        <v>4.2048611111111113E-2</v>
      </c>
      <c r="V19" s="4">
        <f t="shared" si="6"/>
        <v>5.0057870370370369E-3</v>
      </c>
      <c r="W19" s="12">
        <f t="shared" si="7"/>
        <v>1.3899410558687852</v>
      </c>
      <c r="Y19" s="11" t="s">
        <v>17</v>
      </c>
      <c r="Z19" s="6"/>
      <c r="AA19" s="6"/>
      <c r="AB19" s="2">
        <f t="shared" si="8"/>
        <v>0</v>
      </c>
      <c r="AC19" s="7"/>
      <c r="AD19" s="4" t="str">
        <f t="shared" si="9"/>
        <v/>
      </c>
      <c r="AE19" s="12" t="str">
        <f t="shared" si="10"/>
        <v/>
      </c>
      <c r="AG19" s="46" t="s">
        <v>17</v>
      </c>
      <c r="AH19" s="6">
        <v>5720</v>
      </c>
      <c r="AI19" s="6">
        <v>205</v>
      </c>
      <c r="AJ19" s="2">
        <f t="shared" si="11"/>
        <v>7.77</v>
      </c>
      <c r="AK19" s="7">
        <v>3.4594907407407408E-2</v>
      </c>
      <c r="AL19" s="4">
        <f t="shared" si="12"/>
        <v>4.4523690357023693E-3</v>
      </c>
      <c r="AM19" s="12">
        <f t="shared" si="13"/>
        <v>1.3324135120581002</v>
      </c>
      <c r="AO19" s="11" t="s">
        <v>17</v>
      </c>
      <c r="AP19" s="6">
        <v>5450</v>
      </c>
      <c r="AQ19" s="6">
        <v>65</v>
      </c>
      <c r="AR19" s="2">
        <f t="shared" si="14"/>
        <v>6.1</v>
      </c>
      <c r="AS19" s="7">
        <v>2.6562499999999999E-2</v>
      </c>
      <c r="AT19" s="4">
        <f t="shared" si="15"/>
        <v>4.354508196721312E-3</v>
      </c>
      <c r="AU19" s="12">
        <f t="shared" si="18"/>
        <v>1.2647988586135512</v>
      </c>
    </row>
    <row r="20" spans="1:47" x14ac:dyDescent="0.3">
      <c r="A20" s="46" t="s">
        <v>18</v>
      </c>
      <c r="B20" s="6">
        <v>8600</v>
      </c>
      <c r="C20" s="6">
        <v>310</v>
      </c>
      <c r="D20" s="2">
        <f t="shared" si="16"/>
        <v>11.7</v>
      </c>
      <c r="E20" s="7">
        <v>5.0115740740740738E-2</v>
      </c>
      <c r="F20" s="4">
        <f t="shared" si="1"/>
        <v>4.2833966445077554E-3</v>
      </c>
      <c r="G20" s="12">
        <f t="shared" si="2"/>
        <v>1.2975836235095493</v>
      </c>
      <c r="I20" s="46" t="s">
        <v>18</v>
      </c>
      <c r="J20" s="6">
        <v>11130</v>
      </c>
      <c r="K20" s="6">
        <v>380</v>
      </c>
      <c r="L20" s="2">
        <f t="shared" si="17"/>
        <v>14.93</v>
      </c>
      <c r="M20" s="7">
        <v>6.3541666666666663E-2</v>
      </c>
      <c r="N20" s="4">
        <f t="shared" si="3"/>
        <v>4.2559723152489392E-3</v>
      </c>
      <c r="O20" s="12">
        <f t="shared" si="4"/>
        <v>1.3301391640675269</v>
      </c>
      <c r="Q20" s="11" t="s">
        <v>18</v>
      </c>
      <c r="R20" s="6">
        <v>9330</v>
      </c>
      <c r="S20" s="6">
        <v>270</v>
      </c>
      <c r="T20" s="2">
        <f t="shared" si="5"/>
        <v>12.03</v>
      </c>
      <c r="U20" s="7">
        <v>4.9097222222222216E-2</v>
      </c>
      <c r="V20" s="4">
        <f t="shared" si="6"/>
        <v>4.0812321049228774E-3</v>
      </c>
      <c r="W20" s="12">
        <f t="shared" si="7"/>
        <v>1.1332228117558485</v>
      </c>
      <c r="Y20" s="11" t="s">
        <v>18</v>
      </c>
      <c r="Z20" s="6"/>
      <c r="AA20" s="6"/>
      <c r="AB20" s="2">
        <f t="shared" si="8"/>
        <v>0</v>
      </c>
      <c r="AC20" s="7"/>
      <c r="AD20" s="4" t="str">
        <f t="shared" si="9"/>
        <v/>
      </c>
      <c r="AE20" s="12" t="str">
        <f t="shared" si="10"/>
        <v/>
      </c>
      <c r="AG20" s="46" t="s">
        <v>18</v>
      </c>
      <c r="AH20" s="6">
        <v>9240</v>
      </c>
      <c r="AI20" s="6">
        <v>420</v>
      </c>
      <c r="AJ20" s="2">
        <f t="shared" si="11"/>
        <v>13.44</v>
      </c>
      <c r="AK20" s="7">
        <v>4.8668981481481487E-2</v>
      </c>
      <c r="AL20" s="4">
        <f t="shared" si="12"/>
        <v>3.6212039792768965E-3</v>
      </c>
      <c r="AM20" s="12">
        <f t="shared" si="13"/>
        <v>1.0836795138087547</v>
      </c>
      <c r="AO20" s="11" t="s">
        <v>18</v>
      </c>
      <c r="AP20" s="6">
        <v>6940</v>
      </c>
      <c r="AQ20" s="6">
        <v>80</v>
      </c>
      <c r="AR20" s="2">
        <f t="shared" si="14"/>
        <v>7.74</v>
      </c>
      <c r="AS20" s="7">
        <v>2.7233796296296298E-2</v>
      </c>
      <c r="AT20" s="4">
        <f t="shared" si="15"/>
        <v>3.5185783328548189E-3</v>
      </c>
      <c r="AU20" s="12">
        <f t="shared" si="18"/>
        <v>1.0219968956971892</v>
      </c>
    </row>
    <row r="21" spans="1:47" x14ac:dyDescent="0.3">
      <c r="A21" s="46" t="s">
        <v>19</v>
      </c>
      <c r="B21" s="6">
        <v>5100</v>
      </c>
      <c r="C21" s="6">
        <v>155</v>
      </c>
      <c r="D21" s="2">
        <f t="shared" si="16"/>
        <v>6.65</v>
      </c>
      <c r="E21" s="7">
        <v>3.6805555555555557E-2</v>
      </c>
      <c r="F21" s="4">
        <f t="shared" si="1"/>
        <v>5.5346700083542186E-3</v>
      </c>
      <c r="G21" s="12">
        <f t="shared" si="2"/>
        <v>1.6766360345307711</v>
      </c>
      <c r="I21" s="46" t="s">
        <v>19</v>
      </c>
      <c r="J21" s="6">
        <v>6780</v>
      </c>
      <c r="K21" s="6">
        <v>180</v>
      </c>
      <c r="L21" s="2">
        <f t="shared" si="17"/>
        <v>8.58</v>
      </c>
      <c r="M21" s="7">
        <v>3.6458333333333336E-2</v>
      </c>
      <c r="N21" s="4">
        <f t="shared" si="3"/>
        <v>4.249222999222999E-3</v>
      </c>
      <c r="O21" s="12">
        <f t="shared" si="4"/>
        <v>1.3280297683967408</v>
      </c>
      <c r="Q21" s="11" t="s">
        <v>19</v>
      </c>
      <c r="R21" s="6">
        <v>6800</v>
      </c>
      <c r="S21" s="6">
        <v>200</v>
      </c>
      <c r="T21" s="2">
        <f t="shared" si="5"/>
        <v>8.8000000000000007</v>
      </c>
      <c r="U21" s="7">
        <v>4.3599537037037034E-2</v>
      </c>
      <c r="V21" s="4">
        <f t="shared" si="6"/>
        <v>4.9544928451178442E-3</v>
      </c>
      <c r="W21" s="12">
        <f t="shared" si="7"/>
        <v>1.3756983598154788</v>
      </c>
      <c r="Y21" s="11" t="s">
        <v>19</v>
      </c>
      <c r="Z21" s="6"/>
      <c r="AA21" s="6"/>
      <c r="AB21" s="2">
        <f t="shared" si="8"/>
        <v>0</v>
      </c>
      <c r="AC21" s="7"/>
      <c r="AD21" s="4" t="str">
        <f t="shared" si="9"/>
        <v/>
      </c>
      <c r="AE21" s="12" t="str">
        <f t="shared" si="10"/>
        <v/>
      </c>
      <c r="AG21" s="46" t="s">
        <v>19</v>
      </c>
      <c r="AH21" s="6">
        <v>5430</v>
      </c>
      <c r="AI21" s="6">
        <v>190</v>
      </c>
      <c r="AJ21" s="2">
        <f t="shared" si="11"/>
        <v>7.33</v>
      </c>
      <c r="AK21" s="7">
        <v>4.1828703703703701E-2</v>
      </c>
      <c r="AL21" s="4">
        <f t="shared" si="12"/>
        <v>5.7065080086908188E-3</v>
      </c>
      <c r="AM21" s="12">
        <f t="shared" si="13"/>
        <v>1.7077264522499209</v>
      </c>
      <c r="AO21" s="11" t="s">
        <v>19</v>
      </c>
      <c r="AP21" s="6">
        <v>4640</v>
      </c>
      <c r="AQ21" s="6">
        <v>45</v>
      </c>
      <c r="AR21" s="2">
        <f t="shared" si="14"/>
        <v>5.09</v>
      </c>
      <c r="AS21" s="7">
        <v>2.449074074074074E-2</v>
      </c>
      <c r="AT21" s="4">
        <f t="shared" si="15"/>
        <v>4.8115404205777484E-3</v>
      </c>
      <c r="AU21" s="12">
        <f t="shared" si="18"/>
        <v>1.3975472216820772</v>
      </c>
    </row>
    <row r="22" spans="1:47" x14ac:dyDescent="0.3">
      <c r="A22" s="46" t="s">
        <v>20</v>
      </c>
      <c r="B22" s="6">
        <v>8800</v>
      </c>
      <c r="C22" s="6">
        <v>275</v>
      </c>
      <c r="D22" s="2">
        <f t="shared" si="16"/>
        <v>11.55</v>
      </c>
      <c r="E22" s="7">
        <v>5.0057870370370371E-2</v>
      </c>
      <c r="F22" s="4">
        <f t="shared" si="1"/>
        <v>4.3340147506814169E-3</v>
      </c>
      <c r="G22" s="12">
        <f t="shared" si="2"/>
        <v>1.3129175351397571</v>
      </c>
      <c r="I22" s="46" t="s">
        <v>20</v>
      </c>
      <c r="J22" s="6">
        <v>8630</v>
      </c>
      <c r="K22" s="6">
        <v>235</v>
      </c>
      <c r="L22" s="2">
        <f t="shared" si="17"/>
        <v>10.98</v>
      </c>
      <c r="M22" s="7">
        <v>3.9560185185185184E-2</v>
      </c>
      <c r="N22" s="4">
        <f t="shared" si="3"/>
        <v>3.6029312554813463E-3</v>
      </c>
      <c r="O22" s="12">
        <f t="shared" si="4"/>
        <v>1.1260411519097036</v>
      </c>
      <c r="Q22" s="11" t="s">
        <v>20</v>
      </c>
      <c r="R22" s="6">
        <v>10290</v>
      </c>
      <c r="S22" s="6">
        <v>260</v>
      </c>
      <c r="T22" s="2">
        <f t="shared" si="5"/>
        <v>12.89</v>
      </c>
      <c r="U22" s="7">
        <v>5.3993055555555558E-2</v>
      </c>
      <c r="V22" s="4">
        <f t="shared" si="6"/>
        <v>4.1887552797172656E-3</v>
      </c>
      <c r="W22" s="12">
        <f t="shared" si="7"/>
        <v>1.1630784316610328</v>
      </c>
      <c r="Y22" s="11" t="s">
        <v>20</v>
      </c>
      <c r="Z22" s="6"/>
      <c r="AA22" s="6"/>
      <c r="AB22" s="2">
        <f t="shared" si="8"/>
        <v>0</v>
      </c>
      <c r="AC22" s="7"/>
      <c r="AD22" s="4" t="str">
        <f t="shared" si="9"/>
        <v/>
      </c>
      <c r="AE22" s="12" t="str">
        <f t="shared" si="10"/>
        <v/>
      </c>
      <c r="AG22" s="46" t="s">
        <v>20</v>
      </c>
      <c r="AH22" s="6">
        <v>9560</v>
      </c>
      <c r="AI22" s="6">
        <v>440</v>
      </c>
      <c r="AJ22" s="2">
        <f t="shared" si="11"/>
        <v>13.96</v>
      </c>
      <c r="AK22" s="7">
        <v>4.8043981481481479E-2</v>
      </c>
      <c r="AL22" s="4">
        <f t="shared" si="12"/>
        <v>3.4415459513955212E-3</v>
      </c>
      <c r="AM22" s="12">
        <f t="shared" si="13"/>
        <v>1.0299151510662821</v>
      </c>
      <c r="AO22" s="11" t="s">
        <v>20</v>
      </c>
      <c r="AP22" s="6">
        <v>6410</v>
      </c>
      <c r="AQ22" s="6">
        <v>65</v>
      </c>
      <c r="AR22" s="2">
        <f t="shared" si="14"/>
        <v>7.06</v>
      </c>
      <c r="AS22" s="7">
        <v>2.4976851851851851E-2</v>
      </c>
      <c r="AT22" s="4">
        <f t="shared" si="15"/>
        <v>3.537797712726891E-3</v>
      </c>
      <c r="AU22" s="12">
        <f t="shared" si="18"/>
        <v>1.0275793056106119</v>
      </c>
    </row>
    <row r="23" spans="1:47" x14ac:dyDescent="0.3">
      <c r="A23" s="46" t="s">
        <v>21</v>
      </c>
      <c r="B23" s="6">
        <v>5100</v>
      </c>
      <c r="C23" s="6">
        <v>155</v>
      </c>
      <c r="D23" s="2">
        <f t="shared" si="16"/>
        <v>6.65</v>
      </c>
      <c r="E23" s="7">
        <v>3.8217592592592588E-2</v>
      </c>
      <c r="F23" s="4">
        <f t="shared" si="1"/>
        <v>5.7470064049011411E-3</v>
      </c>
      <c r="G23" s="12">
        <f t="shared" si="2"/>
        <v>1.7409598069247187</v>
      </c>
      <c r="I23" s="46" t="s">
        <v>21</v>
      </c>
      <c r="J23" s="6">
        <v>6780</v>
      </c>
      <c r="K23" s="6">
        <v>180</v>
      </c>
      <c r="L23" s="2">
        <f t="shared" si="17"/>
        <v>8.58</v>
      </c>
      <c r="M23" s="7">
        <v>4.1504629629629627E-2</v>
      </c>
      <c r="N23" s="4">
        <f t="shared" si="3"/>
        <v>4.8373694207027541E-3</v>
      </c>
      <c r="O23" s="12">
        <f t="shared" si="4"/>
        <v>1.5118459522129248</v>
      </c>
      <c r="Q23" s="11" t="s">
        <v>21</v>
      </c>
      <c r="R23" s="6">
        <v>6800</v>
      </c>
      <c r="S23" s="6">
        <v>200</v>
      </c>
      <c r="T23" s="2">
        <f t="shared" si="5"/>
        <v>8.8000000000000007</v>
      </c>
      <c r="U23" s="7">
        <v>4.431712962962963E-2</v>
      </c>
      <c r="V23" s="4">
        <f t="shared" si="6"/>
        <v>5.0360374579124572E-3</v>
      </c>
      <c r="W23" s="12">
        <f t="shared" si="7"/>
        <v>1.3983405945668885</v>
      </c>
      <c r="Y23" s="11" t="s">
        <v>21</v>
      </c>
      <c r="Z23" s="6"/>
      <c r="AA23" s="6"/>
      <c r="AB23" s="2">
        <f t="shared" si="8"/>
        <v>0</v>
      </c>
      <c r="AC23" s="7"/>
      <c r="AD23" s="4" t="str">
        <f t="shared" si="9"/>
        <v/>
      </c>
      <c r="AE23" s="12" t="str">
        <f t="shared" si="10"/>
        <v/>
      </c>
      <c r="AG23" s="46" t="s">
        <v>21</v>
      </c>
      <c r="AH23" s="6">
        <v>5480</v>
      </c>
      <c r="AI23" s="6">
        <v>220</v>
      </c>
      <c r="AJ23" s="2">
        <f t="shared" si="11"/>
        <v>7.68</v>
      </c>
      <c r="AK23" s="7">
        <v>3.9375E-2</v>
      </c>
      <c r="AL23" s="4">
        <f t="shared" si="12"/>
        <v>5.126953125E-3</v>
      </c>
      <c r="AM23" s="12">
        <f t="shared" si="13"/>
        <v>1.5342891760904684</v>
      </c>
      <c r="AO23" s="11" t="s">
        <v>21</v>
      </c>
      <c r="AP23" s="6">
        <v>4110</v>
      </c>
      <c r="AQ23" s="6">
        <v>45</v>
      </c>
      <c r="AR23" s="2">
        <f t="shared" si="14"/>
        <v>4.5599999999999996</v>
      </c>
      <c r="AS23" s="7">
        <v>2.2349537037037032E-2</v>
      </c>
      <c r="AT23" s="4">
        <f t="shared" si="15"/>
        <v>4.9012142625081212E-3</v>
      </c>
      <c r="AU23" s="12">
        <f t="shared" si="18"/>
        <v>1.4235936470870003</v>
      </c>
    </row>
    <row r="24" spans="1:47" x14ac:dyDescent="0.3">
      <c r="A24" s="46" t="s">
        <v>22</v>
      </c>
      <c r="B24" s="6">
        <v>8200</v>
      </c>
      <c r="C24" s="6">
        <v>275</v>
      </c>
      <c r="D24" s="2">
        <f t="shared" si="16"/>
        <v>10.95</v>
      </c>
      <c r="E24" s="7">
        <v>4.6134259259259264E-2</v>
      </c>
      <c r="F24" s="4">
        <f t="shared" si="1"/>
        <v>4.2131743615761883E-3</v>
      </c>
      <c r="G24" s="12">
        <f t="shared" si="2"/>
        <v>1.2763109532668131</v>
      </c>
      <c r="I24" s="46" t="s">
        <v>22</v>
      </c>
      <c r="J24" s="6">
        <v>9400</v>
      </c>
      <c r="K24" s="6">
        <v>345</v>
      </c>
      <c r="L24" s="2">
        <f t="shared" si="17"/>
        <v>12.85</v>
      </c>
      <c r="M24" s="7">
        <v>5.1307870370370372E-2</v>
      </c>
      <c r="N24" s="4">
        <f t="shared" si="3"/>
        <v>3.9928303790171494E-3</v>
      </c>
      <c r="O24" s="12">
        <f t="shared" si="4"/>
        <v>1.2478981697273206</v>
      </c>
      <c r="Q24" s="11" t="s">
        <v>22</v>
      </c>
      <c r="R24" s="6">
        <v>8770</v>
      </c>
      <c r="S24" s="6">
        <v>120</v>
      </c>
      <c r="T24" s="2">
        <f t="shared" si="5"/>
        <v>9.9700000000000006</v>
      </c>
      <c r="U24" s="7">
        <v>4.8877314814814811E-2</v>
      </c>
      <c r="V24" s="4">
        <f t="shared" si="6"/>
        <v>4.9024387978751057E-3</v>
      </c>
      <c r="W24" s="12">
        <f t="shared" si="7"/>
        <v>1.3612446771375115</v>
      </c>
      <c r="Y24" s="11" t="s">
        <v>22</v>
      </c>
      <c r="Z24" s="6"/>
      <c r="AA24" s="6"/>
      <c r="AB24" s="2">
        <f t="shared" si="8"/>
        <v>0</v>
      </c>
      <c r="AC24" s="7"/>
      <c r="AD24" s="4" t="str">
        <f t="shared" si="9"/>
        <v/>
      </c>
      <c r="AE24" s="12" t="str">
        <f t="shared" si="10"/>
        <v/>
      </c>
      <c r="AG24" s="46" t="s">
        <v>22</v>
      </c>
      <c r="AH24" s="6">
        <v>9040</v>
      </c>
      <c r="AI24" s="6">
        <v>370</v>
      </c>
      <c r="AJ24" s="2">
        <f t="shared" si="11"/>
        <v>12.74</v>
      </c>
      <c r="AK24" s="7">
        <v>5.2048611111111108E-2</v>
      </c>
      <c r="AL24" s="4">
        <f t="shared" si="12"/>
        <v>4.0854482818768528E-3</v>
      </c>
      <c r="AM24" s="12">
        <f t="shared" si="13"/>
        <v>1.2226090088079469</v>
      </c>
      <c r="AO24" s="11" t="s">
        <v>22</v>
      </c>
      <c r="AP24" s="6">
        <v>5770</v>
      </c>
      <c r="AQ24" s="6">
        <v>70</v>
      </c>
      <c r="AR24" s="2">
        <f t="shared" si="14"/>
        <v>6.47</v>
      </c>
      <c r="AS24" s="7">
        <v>2.2407407407407407E-2</v>
      </c>
      <c r="AT24" s="4">
        <f t="shared" si="15"/>
        <v>3.4632778063999085E-3</v>
      </c>
      <c r="AU24" s="12">
        <f t="shared" si="18"/>
        <v>1.0059344519995146</v>
      </c>
    </row>
    <row r="25" spans="1:47" x14ac:dyDescent="0.3">
      <c r="A25" s="46" t="s">
        <v>23</v>
      </c>
      <c r="B25" s="6">
        <v>4100</v>
      </c>
      <c r="C25" s="6">
        <v>130</v>
      </c>
      <c r="D25" s="2">
        <f t="shared" si="16"/>
        <v>5.4</v>
      </c>
      <c r="E25" s="7">
        <v>3.3900462962962966E-2</v>
      </c>
      <c r="F25" s="4">
        <f t="shared" si="1"/>
        <v>6.2778635116598081E-3</v>
      </c>
      <c r="G25" s="12">
        <f t="shared" si="2"/>
        <v>1.9017741197988109</v>
      </c>
      <c r="I25" s="46" t="s">
        <v>23</v>
      </c>
      <c r="J25" s="6">
        <v>5700</v>
      </c>
      <c r="K25" s="6">
        <v>135</v>
      </c>
      <c r="L25" s="2">
        <f t="shared" si="17"/>
        <v>7.05</v>
      </c>
      <c r="M25" s="7">
        <v>2.9780092592592594E-2</v>
      </c>
      <c r="N25" s="4">
        <f t="shared" si="3"/>
        <v>4.2241266088783825E-3</v>
      </c>
      <c r="O25" s="12">
        <f t="shared" si="4"/>
        <v>1.3201862747831909</v>
      </c>
      <c r="Q25" s="11" t="s">
        <v>23</v>
      </c>
      <c r="R25" s="6">
        <v>4550</v>
      </c>
      <c r="S25" s="6">
        <v>120</v>
      </c>
      <c r="T25" s="2">
        <f t="shared" si="5"/>
        <v>5.75</v>
      </c>
      <c r="U25" s="7">
        <v>3.8553240740740742E-2</v>
      </c>
      <c r="V25" s="4">
        <f t="shared" si="6"/>
        <v>6.7049114331723027E-3</v>
      </c>
      <c r="W25" s="12">
        <f t="shared" si="7"/>
        <v>1.8617315534954204</v>
      </c>
      <c r="Y25" s="11" t="s">
        <v>23</v>
      </c>
      <c r="Z25" s="6"/>
      <c r="AA25" s="6"/>
      <c r="AB25" s="2">
        <f t="shared" si="8"/>
        <v>0</v>
      </c>
      <c r="AC25" s="7"/>
      <c r="AD25" s="4" t="str">
        <f t="shared" si="9"/>
        <v/>
      </c>
      <c r="AE25" s="12" t="str">
        <f t="shared" si="10"/>
        <v/>
      </c>
      <c r="AG25" s="46" t="s">
        <v>23</v>
      </c>
      <c r="AH25" s="6">
        <v>3970</v>
      </c>
      <c r="AI25" s="6">
        <v>160</v>
      </c>
      <c r="AJ25" s="2">
        <f t="shared" si="11"/>
        <v>5.57</v>
      </c>
      <c r="AK25" s="7">
        <v>3.0150462962962962E-2</v>
      </c>
      <c r="AL25" s="4">
        <f t="shared" si="12"/>
        <v>5.4130095086109449E-3</v>
      </c>
      <c r="AM25" s="12">
        <f t="shared" si="13"/>
        <v>1.6198942523268258</v>
      </c>
      <c r="AO25" s="11" t="s">
        <v>23</v>
      </c>
      <c r="AP25" s="6">
        <v>4110</v>
      </c>
      <c r="AQ25" s="6">
        <v>45</v>
      </c>
      <c r="AR25" s="2">
        <f t="shared" si="14"/>
        <v>4.5599999999999996</v>
      </c>
      <c r="AS25" s="7">
        <v>2.1817129629629631E-2</v>
      </c>
      <c r="AT25" s="4">
        <f t="shared" si="15"/>
        <v>4.7844582521117613E-3</v>
      </c>
      <c r="AU25" s="12">
        <f t="shared" si="18"/>
        <v>1.3896810071253218</v>
      </c>
    </row>
    <row r="26" spans="1:47" x14ac:dyDescent="0.3">
      <c r="A26" s="46" t="s">
        <v>24</v>
      </c>
      <c r="B26" s="6">
        <v>6400</v>
      </c>
      <c r="C26" s="6">
        <v>165</v>
      </c>
      <c r="D26" s="2">
        <f t="shared" si="16"/>
        <v>8.0500000000000007</v>
      </c>
      <c r="E26" s="7">
        <v>3.6400462962962961E-2</v>
      </c>
      <c r="F26" s="4">
        <f t="shared" si="1"/>
        <v>4.5217966413618584E-3</v>
      </c>
      <c r="G26" s="12">
        <f t="shared" si="2"/>
        <v>1.3698029292232188</v>
      </c>
      <c r="I26" s="46" t="s">
        <v>24</v>
      </c>
      <c r="J26" s="6">
        <v>6950</v>
      </c>
      <c r="K26" s="6">
        <v>210</v>
      </c>
      <c r="L26" s="2">
        <f t="shared" si="17"/>
        <v>9.0500000000000007</v>
      </c>
      <c r="M26" s="7">
        <v>3.3171296296296296E-2</v>
      </c>
      <c r="N26" s="4">
        <f t="shared" si="3"/>
        <v>3.6653366073255574E-3</v>
      </c>
      <c r="O26" s="12">
        <f t="shared" si="4"/>
        <v>1.1455449917814964</v>
      </c>
      <c r="Q26" s="11" t="s">
        <v>24</v>
      </c>
      <c r="R26" s="6">
        <v>6730</v>
      </c>
      <c r="S26" s="6">
        <v>250</v>
      </c>
      <c r="T26" s="2">
        <f t="shared" si="5"/>
        <v>9.23</v>
      </c>
      <c r="U26" s="7">
        <v>4.3518518518518519E-2</v>
      </c>
      <c r="V26" s="4">
        <f t="shared" si="6"/>
        <v>4.7148990810962641E-3</v>
      </c>
      <c r="W26" s="12">
        <f t="shared" si="7"/>
        <v>1.3091711170702802</v>
      </c>
      <c r="Y26" s="11" t="s">
        <v>24</v>
      </c>
      <c r="Z26" s="6"/>
      <c r="AA26" s="6"/>
      <c r="AB26" s="2">
        <f t="shared" si="8"/>
        <v>0</v>
      </c>
      <c r="AC26" s="7"/>
      <c r="AD26" s="4" t="str">
        <f t="shared" si="9"/>
        <v/>
      </c>
      <c r="AE26" s="12" t="str">
        <f t="shared" si="10"/>
        <v/>
      </c>
      <c r="AG26" s="46" t="s">
        <v>24</v>
      </c>
      <c r="AH26" s="6">
        <v>6240</v>
      </c>
      <c r="AI26" s="6">
        <v>220</v>
      </c>
      <c r="AJ26" s="2">
        <f t="shared" si="11"/>
        <v>8.44</v>
      </c>
      <c r="AK26" s="7">
        <v>3.9398148148148147E-2</v>
      </c>
      <c r="AL26" s="4">
        <f t="shared" si="12"/>
        <v>4.6680270317711074E-3</v>
      </c>
      <c r="AM26" s="12">
        <f t="shared" si="13"/>
        <v>1.3969512055065116</v>
      </c>
      <c r="AO26" s="11" t="s">
        <v>24</v>
      </c>
      <c r="AP26" s="6">
        <v>5770</v>
      </c>
      <c r="AQ26" s="6">
        <v>70</v>
      </c>
      <c r="AR26" s="2">
        <f t="shared" si="14"/>
        <v>6.47</v>
      </c>
      <c r="AS26" s="7">
        <v>2.6076388888888885E-2</v>
      </c>
      <c r="AT26" s="4">
        <f t="shared" si="15"/>
        <v>4.030353769534604E-3</v>
      </c>
      <c r="AU26" s="12">
        <f t="shared" si="18"/>
        <v>1.1706458266296003</v>
      </c>
    </row>
    <row r="27" spans="1:47" x14ac:dyDescent="0.3">
      <c r="A27" s="46" t="s">
        <v>25</v>
      </c>
      <c r="B27" s="6">
        <v>4100</v>
      </c>
      <c r="C27" s="6">
        <v>130</v>
      </c>
      <c r="D27" s="2">
        <f t="shared" si="16"/>
        <v>5.4</v>
      </c>
      <c r="E27" s="7">
        <v>3.1111111111111107E-2</v>
      </c>
      <c r="F27" s="4">
        <f t="shared" si="1"/>
        <v>5.7613168724279821E-3</v>
      </c>
      <c r="G27" s="12">
        <f t="shared" si="2"/>
        <v>1.7452949245541831</v>
      </c>
      <c r="I27" s="46" t="s">
        <v>25</v>
      </c>
      <c r="J27" s="6">
        <v>5700</v>
      </c>
      <c r="K27" s="6">
        <v>135</v>
      </c>
      <c r="L27" s="2">
        <f t="shared" si="17"/>
        <v>7.05</v>
      </c>
      <c r="M27" s="7">
        <v>3.5856481481481482E-2</v>
      </c>
      <c r="N27" s="4">
        <f t="shared" si="3"/>
        <v>5.086025742054111E-3</v>
      </c>
      <c r="O27" s="12">
        <f t="shared" si="4"/>
        <v>1.5895596887984162</v>
      </c>
      <c r="Q27" s="11" t="s">
        <v>25</v>
      </c>
      <c r="R27" s="6">
        <v>4550</v>
      </c>
      <c r="S27" s="6">
        <v>120</v>
      </c>
      <c r="T27" s="2">
        <f t="shared" si="5"/>
        <v>5.75</v>
      </c>
      <c r="U27" s="7">
        <v>4.5231481481481484E-2</v>
      </c>
      <c r="V27" s="4">
        <f t="shared" si="6"/>
        <v>7.8663446054750407E-3</v>
      </c>
      <c r="W27" s="12">
        <f t="shared" si="7"/>
        <v>2.184223029438638</v>
      </c>
      <c r="Y27" s="11" t="s">
        <v>25</v>
      </c>
      <c r="Z27" s="6"/>
      <c r="AA27" s="6"/>
      <c r="AB27" s="2">
        <f t="shared" si="8"/>
        <v>0</v>
      </c>
      <c r="AC27" s="7"/>
      <c r="AD27" s="4" t="str">
        <f t="shared" si="9"/>
        <v/>
      </c>
      <c r="AE27" s="12" t="str">
        <f t="shared" si="10"/>
        <v/>
      </c>
      <c r="AG27" s="46" t="s">
        <v>25</v>
      </c>
      <c r="AH27" s="6">
        <v>3970</v>
      </c>
      <c r="AI27" s="6">
        <v>160</v>
      </c>
      <c r="AJ27" s="2">
        <f t="shared" si="11"/>
        <v>5.57</v>
      </c>
      <c r="AK27" s="7">
        <v>3.1446759259259258E-2</v>
      </c>
      <c r="AL27" s="4">
        <f t="shared" si="12"/>
        <v>5.6457377485205126E-3</v>
      </c>
      <c r="AM27" s="12">
        <f t="shared" si="13"/>
        <v>1.6895403775708195</v>
      </c>
      <c r="AO27" s="11" t="s">
        <v>25</v>
      </c>
      <c r="AP27" s="6">
        <v>3880</v>
      </c>
      <c r="AQ27" s="6">
        <v>30</v>
      </c>
      <c r="AR27" s="2">
        <f t="shared" si="14"/>
        <v>4.18</v>
      </c>
      <c r="AS27" s="7">
        <v>2.1053240740740744E-2</v>
      </c>
      <c r="AT27" s="4">
        <f t="shared" si="15"/>
        <v>5.0366604642920441E-3</v>
      </c>
      <c r="AU27" s="12">
        <f t="shared" si="18"/>
        <v>1.4629349902836521</v>
      </c>
    </row>
    <row r="28" spans="1:47" x14ac:dyDescent="0.3">
      <c r="A28" s="46" t="s">
        <v>26</v>
      </c>
      <c r="B28" s="6">
        <v>5100</v>
      </c>
      <c r="C28" s="6">
        <v>155</v>
      </c>
      <c r="D28" s="2">
        <f t="shared" si="16"/>
        <v>6.65</v>
      </c>
      <c r="E28" s="7">
        <v>2.9942129629629628E-2</v>
      </c>
      <c r="F28" s="4">
        <f t="shared" si="1"/>
        <v>4.5025758841548309E-3</v>
      </c>
      <c r="G28" s="12">
        <f t="shared" si="2"/>
        <v>1.3639803211733033</v>
      </c>
      <c r="I28" s="46" t="s">
        <v>26</v>
      </c>
      <c r="J28" s="6">
        <v>6780</v>
      </c>
      <c r="K28" s="6">
        <v>180</v>
      </c>
      <c r="L28" s="2">
        <f t="shared" si="17"/>
        <v>8.58</v>
      </c>
      <c r="M28" s="7">
        <v>3.7662037037037036E-2</v>
      </c>
      <c r="N28" s="4">
        <f t="shared" si="3"/>
        <v>4.3895148061814729E-3</v>
      </c>
      <c r="O28" s="12">
        <f t="shared" si="4"/>
        <v>1.3718758305914269</v>
      </c>
      <c r="Q28" s="11" t="s">
        <v>26</v>
      </c>
      <c r="R28" s="6">
        <v>6800</v>
      </c>
      <c r="S28" s="6">
        <v>200</v>
      </c>
      <c r="T28" s="2">
        <f t="shared" si="5"/>
        <v>8.8000000000000007</v>
      </c>
      <c r="U28" s="7">
        <v>3.829861111111111E-2</v>
      </c>
      <c r="V28" s="4">
        <f t="shared" si="6"/>
        <v>4.3521148989898988E-3</v>
      </c>
      <c r="W28" s="12">
        <f t="shared" si="7"/>
        <v>1.2084379805228087</v>
      </c>
      <c r="Y28" s="11" t="s">
        <v>26</v>
      </c>
      <c r="Z28" s="6"/>
      <c r="AA28" s="6"/>
      <c r="AB28" s="2">
        <f t="shared" si="8"/>
        <v>0</v>
      </c>
      <c r="AC28" s="7"/>
      <c r="AD28" s="4" t="str">
        <f t="shared" si="9"/>
        <v/>
      </c>
      <c r="AE28" s="12" t="str">
        <f t="shared" si="10"/>
        <v/>
      </c>
      <c r="AG28" s="46" t="s">
        <v>26</v>
      </c>
      <c r="AH28" s="6">
        <v>5760</v>
      </c>
      <c r="AI28" s="6">
        <v>230</v>
      </c>
      <c r="AJ28" s="2">
        <f t="shared" si="11"/>
        <v>8.06</v>
      </c>
      <c r="AK28" s="7">
        <v>3.142361111111111E-2</v>
      </c>
      <c r="AL28" s="4">
        <f t="shared" si="12"/>
        <v>3.89871105596912E-3</v>
      </c>
      <c r="AM28" s="12">
        <f t="shared" si="13"/>
        <v>1.1667261291525191</v>
      </c>
      <c r="AO28" s="11" t="s">
        <v>26</v>
      </c>
      <c r="AP28" s="6">
        <v>4270</v>
      </c>
      <c r="AQ28" s="6">
        <v>50</v>
      </c>
      <c r="AR28" s="2">
        <f t="shared" si="14"/>
        <v>4.7699999999999996</v>
      </c>
      <c r="AS28" s="7">
        <v>1.9456018518518518E-2</v>
      </c>
      <c r="AT28" s="4">
        <f t="shared" si="15"/>
        <v>4.0788298780961262E-3</v>
      </c>
      <c r="AU28" s="12">
        <f t="shared" si="18"/>
        <v>1.1847260680733538</v>
      </c>
    </row>
    <row r="29" spans="1:47" x14ac:dyDescent="0.3">
      <c r="A29" s="46" t="s">
        <v>27</v>
      </c>
      <c r="B29" s="6">
        <v>3200</v>
      </c>
      <c r="C29" s="6">
        <v>80</v>
      </c>
      <c r="D29" s="2">
        <f t="shared" si="16"/>
        <v>4</v>
      </c>
      <c r="E29" s="7">
        <v>3.0682870370370371E-2</v>
      </c>
      <c r="F29" s="4">
        <f t="shared" si="1"/>
        <v>7.6707175925925927E-3</v>
      </c>
      <c r="G29" s="12">
        <f t="shared" si="2"/>
        <v>2.3237160493827158</v>
      </c>
      <c r="I29" s="46" t="s">
        <v>27</v>
      </c>
      <c r="J29" s="6">
        <v>3800</v>
      </c>
      <c r="K29" s="6">
        <v>110</v>
      </c>
      <c r="L29" s="2">
        <f t="shared" si="17"/>
        <v>4.9000000000000004</v>
      </c>
      <c r="M29" s="7">
        <v>2.4328703703703703E-2</v>
      </c>
      <c r="N29" s="4">
        <f t="shared" si="3"/>
        <v>4.9650415721844291E-3</v>
      </c>
      <c r="O29" s="12">
        <f t="shared" si="4"/>
        <v>1.5517479337737716</v>
      </c>
      <c r="Q29" s="11" t="s">
        <v>27</v>
      </c>
      <c r="R29" s="6">
        <v>2820</v>
      </c>
      <c r="S29" s="6">
        <v>70</v>
      </c>
      <c r="T29" s="2">
        <f t="shared" si="5"/>
        <v>3.52</v>
      </c>
      <c r="U29" s="7">
        <v>2.0069444444444442E-2</v>
      </c>
      <c r="V29" s="4">
        <f t="shared" si="6"/>
        <v>5.7015467171717162E-3</v>
      </c>
      <c r="W29" s="12">
        <f t="shared" si="7"/>
        <v>1.5831304459251663</v>
      </c>
      <c r="Y29" s="11" t="s">
        <v>27</v>
      </c>
      <c r="Z29" s="6"/>
      <c r="AA29" s="6"/>
      <c r="AB29" s="2">
        <f t="shared" si="8"/>
        <v>0</v>
      </c>
      <c r="AC29" s="7"/>
      <c r="AD29" s="4" t="str">
        <f t="shared" si="9"/>
        <v/>
      </c>
      <c r="AE29" s="12" t="str">
        <f t="shared" si="10"/>
        <v/>
      </c>
      <c r="AG29" s="46" t="s">
        <v>27</v>
      </c>
      <c r="AH29" s="6">
        <v>3510</v>
      </c>
      <c r="AI29" s="6">
        <v>130</v>
      </c>
      <c r="AJ29" s="2">
        <f t="shared" si="11"/>
        <v>4.8099999999999996</v>
      </c>
      <c r="AK29" s="7">
        <v>3.3437500000000002E-2</v>
      </c>
      <c r="AL29" s="4">
        <f t="shared" si="12"/>
        <v>6.9516632016632029E-3</v>
      </c>
      <c r="AM29" s="12">
        <f t="shared" si="13"/>
        <v>2.0803509113686824</v>
      </c>
      <c r="AO29" s="11" t="s">
        <v>27</v>
      </c>
      <c r="AP29" s="6">
        <v>3880</v>
      </c>
      <c r="AQ29" s="6">
        <v>30</v>
      </c>
      <c r="AR29" s="2">
        <f t="shared" si="14"/>
        <v>4.18</v>
      </c>
      <c r="AS29" s="7">
        <v>2.5821759259259256E-2</v>
      </c>
      <c r="AT29" s="4">
        <f t="shared" si="15"/>
        <v>6.1774543682438414E-3</v>
      </c>
      <c r="AU29" s="12">
        <f t="shared" si="18"/>
        <v>1.7942869506997401</v>
      </c>
    </row>
    <row r="30" spans="1:47" x14ac:dyDescent="0.3">
      <c r="A30" s="46" t="s">
        <v>28</v>
      </c>
      <c r="B30" s="6">
        <v>4100</v>
      </c>
      <c r="C30" s="6">
        <v>130</v>
      </c>
      <c r="D30" s="2">
        <f t="shared" si="16"/>
        <v>5.4</v>
      </c>
      <c r="E30" s="7">
        <v>2.4965277777777781E-2</v>
      </c>
      <c r="F30" s="4">
        <f t="shared" si="1"/>
        <v>4.6231995884773664E-3</v>
      </c>
      <c r="G30" s="12">
        <f t="shared" si="2"/>
        <v>1.4005212620027434</v>
      </c>
      <c r="I30" s="46" t="s">
        <v>28</v>
      </c>
      <c r="J30" s="6">
        <v>5700</v>
      </c>
      <c r="K30" s="6">
        <v>135</v>
      </c>
      <c r="L30" s="2">
        <f t="shared" si="17"/>
        <v>7.05</v>
      </c>
      <c r="M30" s="7">
        <v>3.3263888888888891E-2</v>
      </c>
      <c r="N30" s="4">
        <f t="shared" si="3"/>
        <v>4.7182821118991339E-3</v>
      </c>
      <c r="O30" s="12">
        <f t="shared" si="4"/>
        <v>1.4746270321519201</v>
      </c>
      <c r="Q30" s="11" t="s">
        <v>28</v>
      </c>
      <c r="R30" s="6">
        <v>4550</v>
      </c>
      <c r="S30" s="6">
        <v>120</v>
      </c>
      <c r="T30" s="2">
        <f t="shared" si="5"/>
        <v>5.75</v>
      </c>
      <c r="U30" s="7">
        <v>3.5462962962962967E-2</v>
      </c>
      <c r="V30" s="4">
        <f t="shared" si="6"/>
        <v>6.1674718196457331E-3</v>
      </c>
      <c r="W30" s="12">
        <f t="shared" si="7"/>
        <v>1.7125023956499454</v>
      </c>
      <c r="Y30" s="11" t="s">
        <v>28</v>
      </c>
      <c r="Z30" s="6"/>
      <c r="AA30" s="6"/>
      <c r="AB30" s="2">
        <f t="shared" si="8"/>
        <v>0</v>
      </c>
      <c r="AC30" s="7"/>
      <c r="AD30" s="4" t="str">
        <f t="shared" si="9"/>
        <v/>
      </c>
      <c r="AE30" s="12" t="str">
        <f t="shared" si="10"/>
        <v/>
      </c>
      <c r="AG30" s="46" t="s">
        <v>28</v>
      </c>
      <c r="AH30" s="6">
        <v>4540</v>
      </c>
      <c r="AI30" s="6">
        <v>170</v>
      </c>
      <c r="AJ30" s="2">
        <f t="shared" si="11"/>
        <v>6.24</v>
      </c>
      <c r="AK30" s="7">
        <v>3.1712962962962964E-2</v>
      </c>
      <c r="AL30" s="4">
        <f t="shared" si="12"/>
        <v>5.0822056030389367E-3</v>
      </c>
      <c r="AM30" s="12">
        <f t="shared" si="13"/>
        <v>1.5208980572470072</v>
      </c>
      <c r="AO30" s="11" t="s">
        <v>28</v>
      </c>
      <c r="AP30" s="6">
        <v>4270</v>
      </c>
      <c r="AQ30" s="6">
        <v>50</v>
      </c>
      <c r="AR30" s="2">
        <f t="shared" si="14"/>
        <v>4.7699999999999996</v>
      </c>
      <c r="AS30" s="7">
        <v>2.1990740740740741E-2</v>
      </c>
      <c r="AT30" s="4">
        <f t="shared" si="15"/>
        <v>4.6102181846416649E-3</v>
      </c>
      <c r="AU30" s="12">
        <f t="shared" si="18"/>
        <v>1.3390717009752362</v>
      </c>
    </row>
    <row r="31" spans="1:47" x14ac:dyDescent="0.3">
      <c r="A31" s="46" t="s">
        <v>29</v>
      </c>
      <c r="B31" s="6">
        <v>3200</v>
      </c>
      <c r="C31" s="6">
        <v>80</v>
      </c>
      <c r="D31" s="2">
        <f t="shared" si="16"/>
        <v>4</v>
      </c>
      <c r="E31" s="7"/>
      <c r="F31" s="4">
        <f t="shared" si="1"/>
        <v>0</v>
      </c>
      <c r="G31" s="12">
        <f t="shared" si="2"/>
        <v>0</v>
      </c>
      <c r="I31" s="46" t="s">
        <v>29</v>
      </c>
      <c r="J31" s="6">
        <v>3800</v>
      </c>
      <c r="K31" s="6">
        <v>110</v>
      </c>
      <c r="L31" s="2">
        <f t="shared" si="17"/>
        <v>4.9000000000000004</v>
      </c>
      <c r="M31" s="7">
        <v>2.7662037037037041E-2</v>
      </c>
      <c r="N31" s="4">
        <f t="shared" si="3"/>
        <v>5.6453136810279674E-3</v>
      </c>
      <c r="O31" s="12">
        <f t="shared" si="4"/>
        <v>1.7643565945382087</v>
      </c>
      <c r="Q31" s="11" t="s">
        <v>29</v>
      </c>
      <c r="R31" s="6">
        <v>2820</v>
      </c>
      <c r="S31" s="6">
        <v>70</v>
      </c>
      <c r="T31" s="2">
        <f t="shared" si="5"/>
        <v>3.52</v>
      </c>
      <c r="U31" s="7">
        <v>3.1597222222222221E-2</v>
      </c>
      <c r="V31" s="4">
        <f t="shared" si="6"/>
        <v>8.976483585858586E-3</v>
      </c>
      <c r="W31" s="12">
        <f t="shared" si="7"/>
        <v>2.4924718093285492</v>
      </c>
      <c r="Y31" s="11" t="s">
        <v>29</v>
      </c>
      <c r="Z31" s="6"/>
      <c r="AA31" s="6"/>
      <c r="AB31" s="2">
        <f t="shared" si="8"/>
        <v>0</v>
      </c>
      <c r="AC31" s="7"/>
      <c r="AD31" s="4" t="str">
        <f t="shared" si="9"/>
        <v/>
      </c>
      <c r="AE31" s="12" t="str">
        <f t="shared" si="10"/>
        <v/>
      </c>
      <c r="AG31" s="46" t="s">
        <v>29</v>
      </c>
      <c r="AH31" s="6">
        <v>3510</v>
      </c>
      <c r="AI31" s="6">
        <v>160</v>
      </c>
      <c r="AJ31" s="2">
        <f t="shared" si="11"/>
        <v>5.1100000000000003</v>
      </c>
      <c r="AK31" s="7">
        <v>3.3518518518518517E-2</v>
      </c>
      <c r="AL31" s="4">
        <f t="shared" si="12"/>
        <v>6.5593969703558741E-3</v>
      </c>
      <c r="AM31" s="12">
        <f t="shared" si="13"/>
        <v>1.9629615344489089</v>
      </c>
      <c r="AO31" s="11" t="s">
        <v>29</v>
      </c>
      <c r="AP31" s="6">
        <v>2690</v>
      </c>
      <c r="AQ31" s="6">
        <v>20</v>
      </c>
      <c r="AR31" s="2">
        <f t="shared" si="14"/>
        <v>2.89</v>
      </c>
      <c r="AS31" s="7">
        <v>2.0868055555555556E-2</v>
      </c>
      <c r="AT31" s="4">
        <f t="shared" si="15"/>
        <v>7.2207804690503649E-3</v>
      </c>
      <c r="AU31" s="12">
        <f t="shared" si="18"/>
        <v>2.0973286724848537</v>
      </c>
    </row>
    <row r="32" spans="1:47" x14ac:dyDescent="0.3">
      <c r="A32" s="46" t="s">
        <v>30</v>
      </c>
      <c r="B32" s="6">
        <v>4100</v>
      </c>
      <c r="C32" s="6">
        <v>130</v>
      </c>
      <c r="D32" s="2">
        <f t="shared" si="16"/>
        <v>5.4</v>
      </c>
      <c r="E32" s="7">
        <v>2.8877314814814817E-2</v>
      </c>
      <c r="F32" s="4">
        <f t="shared" si="1"/>
        <v>5.3476508916323736E-3</v>
      </c>
      <c r="G32" s="12">
        <f t="shared" si="2"/>
        <v>1.6199817101051668</v>
      </c>
      <c r="I32" s="46" t="s">
        <v>30</v>
      </c>
      <c r="J32" s="6">
        <v>5700</v>
      </c>
      <c r="K32" s="6">
        <v>135</v>
      </c>
      <c r="L32" s="2">
        <f t="shared" si="17"/>
        <v>7.05</v>
      </c>
      <c r="M32" s="7">
        <v>3.7256944444444447E-2</v>
      </c>
      <c r="N32" s="4">
        <f t="shared" si="3"/>
        <v>5.2846729708431843E-3</v>
      </c>
      <c r="O32" s="12">
        <f t="shared" si="4"/>
        <v>1.6516438470762111</v>
      </c>
      <c r="Q32" s="11" t="s">
        <v>30</v>
      </c>
      <c r="R32" s="6">
        <v>4550</v>
      </c>
      <c r="S32" s="6">
        <v>120</v>
      </c>
      <c r="T32" s="2">
        <f t="shared" si="5"/>
        <v>5.75</v>
      </c>
      <c r="U32" s="7">
        <v>3.8240740740740742E-2</v>
      </c>
      <c r="V32" s="4">
        <f t="shared" si="6"/>
        <v>6.6505636070853464E-3</v>
      </c>
      <c r="W32" s="12">
        <f t="shared" si="7"/>
        <v>1.8466409644998105</v>
      </c>
      <c r="Y32" s="11" t="s">
        <v>30</v>
      </c>
      <c r="Z32" s="6"/>
      <c r="AA32" s="6"/>
      <c r="AB32" s="2">
        <f t="shared" si="8"/>
        <v>0</v>
      </c>
      <c r="AC32" s="7"/>
      <c r="AD32" s="4" t="str">
        <f t="shared" si="9"/>
        <v/>
      </c>
      <c r="AE32" s="12" t="str">
        <f t="shared" si="10"/>
        <v/>
      </c>
      <c r="AG32" s="46" t="s">
        <v>30</v>
      </c>
      <c r="AH32" s="6">
        <v>4540</v>
      </c>
      <c r="AI32" s="6">
        <v>170</v>
      </c>
      <c r="AJ32" s="2">
        <f t="shared" si="11"/>
        <v>6.24</v>
      </c>
      <c r="AK32" s="7">
        <v>3.7800925925925925E-2</v>
      </c>
      <c r="AL32" s="4">
        <f t="shared" si="12"/>
        <v>6.0578406932573596E-3</v>
      </c>
      <c r="AM32" s="12">
        <f t="shared" si="13"/>
        <v>1.8128660784557391</v>
      </c>
      <c r="AO32" s="11" t="s">
        <v>30</v>
      </c>
      <c r="AP32" s="6">
        <v>4300</v>
      </c>
      <c r="AQ32" s="6">
        <v>35</v>
      </c>
      <c r="AR32" s="2">
        <f t="shared" si="14"/>
        <v>4.6500000000000004</v>
      </c>
      <c r="AS32" s="7">
        <v>2.2824074074074076E-2</v>
      </c>
      <c r="AT32" s="4">
        <f t="shared" si="15"/>
        <v>4.9084030266825967E-3</v>
      </c>
      <c r="AU32" s="12">
        <f t="shared" si="18"/>
        <v>1.4256816763917941</v>
      </c>
    </row>
    <row r="33" spans="1:47" x14ac:dyDescent="0.3">
      <c r="A33" s="46" t="s">
        <v>31</v>
      </c>
      <c r="B33" s="6">
        <v>3200</v>
      </c>
      <c r="C33" s="6">
        <v>80</v>
      </c>
      <c r="D33" s="2">
        <f t="shared" si="16"/>
        <v>4</v>
      </c>
      <c r="E33" s="7">
        <v>2.9421296296296296E-2</v>
      </c>
      <c r="F33" s="4">
        <f t="shared" si="1"/>
        <v>7.355324074074074E-3</v>
      </c>
      <c r="G33" s="12">
        <f t="shared" si="2"/>
        <v>2.2281728395061724</v>
      </c>
      <c r="I33" s="46" t="s">
        <v>31</v>
      </c>
      <c r="J33" s="6">
        <v>3800</v>
      </c>
      <c r="K33" s="6">
        <v>110</v>
      </c>
      <c r="L33" s="2">
        <f t="shared" si="17"/>
        <v>4.9000000000000004</v>
      </c>
      <c r="M33" s="7">
        <v>3.3923611111111113E-2</v>
      </c>
      <c r="N33" s="4">
        <f t="shared" si="3"/>
        <v>6.9231859410430838E-3</v>
      </c>
      <c r="O33" s="12">
        <f t="shared" si="4"/>
        <v>2.1637360579880709</v>
      </c>
      <c r="Q33" s="11" t="s">
        <v>31</v>
      </c>
      <c r="R33" s="6">
        <v>2820</v>
      </c>
      <c r="S33" s="6">
        <v>70</v>
      </c>
      <c r="T33" s="2">
        <f t="shared" si="5"/>
        <v>3.52</v>
      </c>
      <c r="U33" s="7">
        <v>3.7071759259259256E-2</v>
      </c>
      <c r="V33" s="4">
        <f t="shared" si="6"/>
        <v>1.0531749789562289E-2</v>
      </c>
      <c r="W33" s="12">
        <f t="shared" si="7"/>
        <v>2.9243176576114811</v>
      </c>
      <c r="Y33" s="11" t="s">
        <v>31</v>
      </c>
      <c r="Z33" s="6"/>
      <c r="AA33" s="6"/>
      <c r="AB33" s="2">
        <f t="shared" si="8"/>
        <v>0</v>
      </c>
      <c r="AC33" s="7"/>
      <c r="AD33" s="4" t="str">
        <f t="shared" si="9"/>
        <v/>
      </c>
      <c r="AE33" s="12" t="str">
        <f t="shared" si="10"/>
        <v/>
      </c>
      <c r="AG33" s="46" t="s">
        <v>31</v>
      </c>
      <c r="AH33" s="6">
        <v>2830</v>
      </c>
      <c r="AI33" s="6">
        <v>110</v>
      </c>
      <c r="AJ33" s="2">
        <f t="shared" si="11"/>
        <v>3.93</v>
      </c>
      <c r="AK33" s="7">
        <v>4.370370370370371E-2</v>
      </c>
      <c r="AL33" s="4">
        <f t="shared" si="12"/>
        <v>1.1120535293563284E-2</v>
      </c>
      <c r="AM33" s="12">
        <f t="shared" si="13"/>
        <v>3.3279252837417324</v>
      </c>
      <c r="AO33" s="11" t="s">
        <v>31</v>
      </c>
      <c r="AP33" s="6">
        <v>2690</v>
      </c>
      <c r="AQ33" s="6">
        <v>20</v>
      </c>
      <c r="AR33" s="2">
        <f t="shared" si="14"/>
        <v>2.89</v>
      </c>
      <c r="AS33" s="7">
        <v>2.2175925925925929E-2</v>
      </c>
      <c r="AT33" s="4">
        <f t="shared" si="15"/>
        <v>7.673330770216584E-3</v>
      </c>
      <c r="AU33" s="12">
        <f t="shared" si="18"/>
        <v>2.2287752282201776</v>
      </c>
    </row>
    <row r="34" spans="1:47" x14ac:dyDescent="0.3">
      <c r="A34" s="46" t="s">
        <v>32</v>
      </c>
      <c r="B34" s="6">
        <v>3200</v>
      </c>
      <c r="C34" s="6">
        <v>80</v>
      </c>
      <c r="D34" s="2">
        <f t="shared" si="16"/>
        <v>4</v>
      </c>
      <c r="E34" s="7">
        <v>2.6192129629629631E-2</v>
      </c>
      <c r="F34" s="4">
        <f t="shared" si="1"/>
        <v>6.5480324074074078E-3</v>
      </c>
      <c r="G34" s="12">
        <f t="shared" si="2"/>
        <v>1.9836172839506172</v>
      </c>
      <c r="I34" s="46" t="s">
        <v>32</v>
      </c>
      <c r="J34" s="6">
        <v>3800</v>
      </c>
      <c r="K34" s="6">
        <v>110</v>
      </c>
      <c r="L34" s="2">
        <f t="shared" si="17"/>
        <v>4.9000000000000004</v>
      </c>
      <c r="M34" s="7">
        <v>2.238425925925926E-2</v>
      </c>
      <c r="N34" s="4">
        <f t="shared" si="3"/>
        <v>4.5682161753590319E-3</v>
      </c>
      <c r="O34" s="12">
        <f t="shared" si="4"/>
        <v>1.4277262149945167</v>
      </c>
      <c r="Q34" s="11" t="s">
        <v>32</v>
      </c>
      <c r="R34" s="6">
        <v>2820</v>
      </c>
      <c r="S34" s="6">
        <v>70</v>
      </c>
      <c r="T34" s="2">
        <f t="shared" si="5"/>
        <v>3.52</v>
      </c>
      <c r="U34" s="7">
        <v>1.744212962962963E-2</v>
      </c>
      <c r="V34" s="4">
        <f t="shared" si="6"/>
        <v>4.9551504629629633E-3</v>
      </c>
      <c r="W34" s="12">
        <f t="shared" si="7"/>
        <v>1.3758809584828293</v>
      </c>
      <c r="Y34" s="11" t="s">
        <v>32</v>
      </c>
      <c r="Z34" s="6"/>
      <c r="AA34" s="6"/>
      <c r="AB34" s="2">
        <f t="shared" si="8"/>
        <v>0</v>
      </c>
      <c r="AC34" s="7"/>
      <c r="AD34" s="4" t="str">
        <f t="shared" si="9"/>
        <v/>
      </c>
      <c r="AE34" s="12" t="str">
        <f t="shared" si="10"/>
        <v/>
      </c>
      <c r="AG34" s="46" t="s">
        <v>32</v>
      </c>
      <c r="AH34" s="6">
        <v>3510</v>
      </c>
      <c r="AI34" s="6">
        <v>130</v>
      </c>
      <c r="AJ34" s="2">
        <f t="shared" si="11"/>
        <v>4.8099999999999996</v>
      </c>
      <c r="AK34" s="7">
        <v>2.7604166666666666E-2</v>
      </c>
      <c r="AL34" s="4">
        <f t="shared" si="12"/>
        <v>5.7389119889119889E-3</v>
      </c>
      <c r="AM34" s="12">
        <f t="shared" si="13"/>
        <v>1.7174236495722763</v>
      </c>
      <c r="AO34" s="11" t="s">
        <v>32</v>
      </c>
      <c r="AP34" s="6">
        <v>4300</v>
      </c>
      <c r="AQ34" s="6">
        <v>35</v>
      </c>
      <c r="AR34" s="2">
        <f t="shared" si="14"/>
        <v>4.6500000000000004</v>
      </c>
      <c r="AS34" s="7">
        <v>2.5138888888888891E-2</v>
      </c>
      <c r="AT34" s="4">
        <f t="shared" si="15"/>
        <v>5.4062126642771807E-3</v>
      </c>
      <c r="AU34" s="12">
        <f t="shared" si="18"/>
        <v>1.5702741385004952</v>
      </c>
    </row>
    <row r="35" spans="1:47" x14ac:dyDescent="0.3">
      <c r="A35" s="46" t="s">
        <v>47</v>
      </c>
      <c r="B35" s="6">
        <v>3200</v>
      </c>
      <c r="C35" s="6">
        <v>80</v>
      </c>
      <c r="D35" s="2">
        <f>(B35+10*C35)/1000</f>
        <v>4</v>
      </c>
      <c r="E35" s="7"/>
      <c r="F35" s="4">
        <f t="shared" si="1"/>
        <v>0</v>
      </c>
      <c r="G35" s="12">
        <f t="shared" si="2"/>
        <v>0</v>
      </c>
      <c r="I35" s="46" t="s">
        <v>47</v>
      </c>
      <c r="J35" s="6">
        <v>3800</v>
      </c>
      <c r="K35" s="6">
        <v>110</v>
      </c>
      <c r="L35" s="2">
        <f t="shared" si="17"/>
        <v>4.9000000000000004</v>
      </c>
      <c r="M35" s="7">
        <v>3.9664351851851853E-2</v>
      </c>
      <c r="N35" s="4">
        <f t="shared" si="3"/>
        <v>8.0947656840513974E-3</v>
      </c>
      <c r="O35" s="12">
        <f t="shared" si="4"/>
        <v>2.5298954181934894</v>
      </c>
      <c r="Q35" s="11" t="s">
        <v>47</v>
      </c>
      <c r="R35" s="6">
        <v>2820</v>
      </c>
      <c r="S35" s="6">
        <v>70</v>
      </c>
      <c r="T35" s="2">
        <f t="shared" si="5"/>
        <v>3.52</v>
      </c>
      <c r="U35" s="7">
        <v>6.3969907407407406E-2</v>
      </c>
      <c r="V35" s="4">
        <f t="shared" si="6"/>
        <v>1.8173269149831649E-2</v>
      </c>
      <c r="W35" s="12">
        <f t="shared" si="7"/>
        <v>5.0461141722193741</v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9"/>
        <v/>
      </c>
      <c r="AE35" s="12" t="str">
        <f t="shared" si="10"/>
        <v/>
      </c>
      <c r="AG35" s="46" t="s">
        <v>47</v>
      </c>
      <c r="AH35" s="6">
        <v>2830</v>
      </c>
      <c r="AI35" s="6">
        <v>110</v>
      </c>
      <c r="AJ35" s="2">
        <f t="shared" si="11"/>
        <v>3.93</v>
      </c>
      <c r="AK35" s="7">
        <v>5.1203703703703703E-2</v>
      </c>
      <c r="AL35" s="4">
        <f t="shared" si="12"/>
        <v>1.3028932240128167E-2</v>
      </c>
      <c r="AM35" s="12">
        <f t="shared" si="13"/>
        <v>3.8990311057397831</v>
      </c>
      <c r="AO35" s="11" t="s">
        <v>47</v>
      </c>
      <c r="AP35" s="6">
        <v>2690</v>
      </c>
      <c r="AQ35" s="6">
        <v>20</v>
      </c>
      <c r="AR35" s="2">
        <f t="shared" si="14"/>
        <v>2.89</v>
      </c>
      <c r="AS35" s="7">
        <v>3.0856481481481481E-2</v>
      </c>
      <c r="AT35" s="4">
        <f t="shared" si="15"/>
        <v>1.0676983211585287E-2</v>
      </c>
      <c r="AU35" s="12">
        <f t="shared" si="18"/>
        <v>3.1012081202687853</v>
      </c>
    </row>
    <row r="36" spans="1:47" x14ac:dyDescent="0.3">
      <c r="A36" s="46" t="s">
        <v>46</v>
      </c>
      <c r="B36" s="6">
        <v>3200</v>
      </c>
      <c r="C36" s="6">
        <v>80</v>
      </c>
      <c r="D36" s="2">
        <f>(B36+10*C36)/1000</f>
        <v>4</v>
      </c>
      <c r="E36" s="8">
        <v>3.8877314814814816E-2</v>
      </c>
      <c r="F36" s="4">
        <f t="shared" si="1"/>
        <v>9.719328703703704E-3</v>
      </c>
      <c r="G36" s="12">
        <f t="shared" si="2"/>
        <v>2.9443086419753084</v>
      </c>
      <c r="I36" s="46" t="s">
        <v>46</v>
      </c>
      <c r="J36" s="6">
        <v>3800</v>
      </c>
      <c r="K36" s="6">
        <v>110</v>
      </c>
      <c r="L36" s="2">
        <f t="shared" si="17"/>
        <v>4.9000000000000004</v>
      </c>
      <c r="M36" s="7">
        <v>3.1967592592592589E-2</v>
      </c>
      <c r="N36" s="4">
        <f t="shared" si="3"/>
        <v>6.5239984882842017E-3</v>
      </c>
      <c r="O36" s="12">
        <f t="shared" si="4"/>
        <v>2.0389761146922725</v>
      </c>
      <c r="Q36" s="11" t="s">
        <v>46</v>
      </c>
      <c r="R36" s="6">
        <v>2820</v>
      </c>
      <c r="S36" s="6">
        <v>70</v>
      </c>
      <c r="T36" s="2">
        <f t="shared" si="5"/>
        <v>3.52</v>
      </c>
      <c r="U36" s="8">
        <v>2.9328703703703704E-2</v>
      </c>
      <c r="V36" s="4">
        <f t="shared" si="6"/>
        <v>8.3320180976430985E-3</v>
      </c>
      <c r="W36" s="12">
        <f t="shared" si="7"/>
        <v>2.3135251153254743</v>
      </c>
      <c r="Y36" s="11" t="s">
        <v>46</v>
      </c>
      <c r="Z36" s="6"/>
      <c r="AA36" s="6"/>
      <c r="AB36" s="2">
        <f>(Z36+10*AA36)/1000</f>
        <v>0</v>
      </c>
      <c r="AC36" s="8"/>
      <c r="AD36" s="4" t="str">
        <f t="shared" si="9"/>
        <v/>
      </c>
      <c r="AE36" s="12" t="str">
        <f t="shared" si="10"/>
        <v/>
      </c>
      <c r="AG36" s="46" t="s">
        <v>46</v>
      </c>
      <c r="AH36" s="6">
        <v>3510</v>
      </c>
      <c r="AI36" s="6">
        <v>130</v>
      </c>
      <c r="AJ36" s="2">
        <f t="shared" si="11"/>
        <v>4.8099999999999996</v>
      </c>
      <c r="AK36" s="8">
        <v>4.1296296296296296E-2</v>
      </c>
      <c r="AL36" s="4">
        <f t="shared" si="12"/>
        <v>8.5855085855085864E-3</v>
      </c>
      <c r="AM36" s="12">
        <f t="shared" si="13"/>
        <v>2.5692945835110619</v>
      </c>
      <c r="AO36" s="11" t="s">
        <v>46</v>
      </c>
      <c r="AP36" s="6">
        <v>4300</v>
      </c>
      <c r="AQ36" s="6">
        <v>35</v>
      </c>
      <c r="AR36" s="2">
        <f t="shared" si="14"/>
        <v>4.6500000000000004</v>
      </c>
      <c r="AS36" s="7">
        <v>4.5405092592592594E-2</v>
      </c>
      <c r="AT36" s="4">
        <f t="shared" si="15"/>
        <v>9.7645360414177606E-3</v>
      </c>
      <c r="AU36" s="12">
        <f t="shared" si="18"/>
        <v>2.836181144262174</v>
      </c>
    </row>
    <row r="37" spans="1:47" ht="15" thickBot="1" x14ac:dyDescent="0.35">
      <c r="A37" s="47" t="s">
        <v>53</v>
      </c>
      <c r="B37" s="6">
        <v>3200</v>
      </c>
      <c r="C37" s="6">
        <v>80</v>
      </c>
      <c r="D37" s="2">
        <f>(B37+10*C37)/1000</f>
        <v>4</v>
      </c>
      <c r="E37" s="8">
        <v>3.965277777777778E-2</v>
      </c>
      <c r="F37" s="4">
        <f t="shared" si="1"/>
        <v>9.913194444444445E-3</v>
      </c>
      <c r="G37" s="12">
        <f t="shared" si="2"/>
        <v>3.0030370370370369</v>
      </c>
      <c r="I37" s="47" t="s">
        <v>53</v>
      </c>
      <c r="J37" s="6">
        <v>3800</v>
      </c>
      <c r="K37" s="6">
        <v>110</v>
      </c>
      <c r="L37" s="2">
        <f t="shared" si="17"/>
        <v>4.9000000000000004</v>
      </c>
      <c r="M37" s="7">
        <v>7.1192129629629633E-2</v>
      </c>
      <c r="N37" s="4">
        <f t="shared" si="3"/>
        <v>1.4529006046863189E-2</v>
      </c>
      <c r="O37" s="12">
        <f t="shared" si="4"/>
        <v>4.5408190012571215</v>
      </c>
      <c r="Q37" s="13" t="s">
        <v>53</v>
      </c>
      <c r="R37" s="6">
        <v>2820</v>
      </c>
      <c r="S37" s="6">
        <v>70</v>
      </c>
      <c r="T37" s="31">
        <f t="shared" si="5"/>
        <v>3.52</v>
      </c>
      <c r="U37" s="32">
        <v>6.1817129629629632E-2</v>
      </c>
      <c r="V37" s="33">
        <f t="shared" si="6"/>
        <v>1.7561684553872053E-2</v>
      </c>
      <c r="W37" s="34">
        <f t="shared" si="7"/>
        <v>4.8762974115838027</v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9"/>
        <v/>
      </c>
      <c r="AE37" s="12" t="str">
        <f t="shared" si="10"/>
        <v/>
      </c>
      <c r="AG37" s="48" t="s">
        <v>53</v>
      </c>
      <c r="AH37" s="6">
        <v>2830</v>
      </c>
      <c r="AI37" s="6">
        <v>110</v>
      </c>
      <c r="AJ37" s="31">
        <f t="shared" si="11"/>
        <v>3.93</v>
      </c>
      <c r="AK37" s="32">
        <v>7.7743055555555551E-2</v>
      </c>
      <c r="AL37" s="33">
        <f t="shared" si="12"/>
        <v>1.9781947978512862E-2</v>
      </c>
      <c r="AM37" s="34">
        <f t="shared" si="13"/>
        <v>5.9199348863594317</v>
      </c>
      <c r="AO37" s="13" t="s">
        <v>53</v>
      </c>
      <c r="AP37" s="6">
        <v>2690</v>
      </c>
      <c r="AQ37" s="6">
        <v>20</v>
      </c>
      <c r="AR37" s="31">
        <f t="shared" si="14"/>
        <v>2.89</v>
      </c>
      <c r="AS37" s="32">
        <v>5.0162037037037033E-2</v>
      </c>
      <c r="AT37" s="33">
        <f t="shared" si="15"/>
        <v>1.7357106241189284E-2</v>
      </c>
      <c r="AU37" s="34">
        <f t="shared" si="18"/>
        <v>5.0414988721848895</v>
      </c>
    </row>
    <row r="38" spans="1:47" ht="15" thickBot="1" x14ac:dyDescent="0.35">
      <c r="A38" s="48" t="s">
        <v>48</v>
      </c>
      <c r="B38" s="6">
        <v>3200</v>
      </c>
      <c r="C38" s="6">
        <v>80</v>
      </c>
      <c r="D38" s="31">
        <f>(B38+10*C38)/1000</f>
        <v>4</v>
      </c>
      <c r="E38" s="32">
        <v>5.3483796296296293E-2</v>
      </c>
      <c r="F38" s="33">
        <f t="shared" si="1"/>
        <v>1.3370949074074073E-2</v>
      </c>
      <c r="G38" s="34">
        <f t="shared" si="2"/>
        <v>4.0505061728395058</v>
      </c>
      <c r="I38" s="48" t="s">
        <v>48</v>
      </c>
      <c r="J38" s="6">
        <v>3800</v>
      </c>
      <c r="K38" s="6">
        <v>110</v>
      </c>
      <c r="L38" s="31">
        <f t="shared" si="17"/>
        <v>4.9000000000000004</v>
      </c>
      <c r="M38" s="7">
        <v>3.802083333333333E-2</v>
      </c>
      <c r="N38" s="4">
        <f t="shared" si="3"/>
        <v>7.7593537414965977E-3</v>
      </c>
      <c r="O38" s="12">
        <f t="shared" si="4"/>
        <v>2.4250675368443573</v>
      </c>
      <c r="Q38" s="25" t="s">
        <v>48</v>
      </c>
      <c r="R38" s="6">
        <v>2820</v>
      </c>
      <c r="S38" s="6">
        <v>70</v>
      </c>
      <c r="T38" s="27">
        <f t="shared" si="5"/>
        <v>3.52</v>
      </c>
      <c r="U38" s="8">
        <v>6.5381944444444437E-2</v>
      </c>
      <c r="V38" s="28">
        <f t="shared" si="6"/>
        <v>1.8574416035353532E-2</v>
      </c>
      <c r="W38" s="29">
        <f t="shared" si="7"/>
        <v>5.1574993593029204</v>
      </c>
      <c r="Y38" s="13" t="s">
        <v>48</v>
      </c>
      <c r="Z38" s="30"/>
      <c r="AA38" s="30"/>
      <c r="AB38" s="31">
        <f>(Z38+10*AA38)/1000</f>
        <v>0</v>
      </c>
      <c r="AC38" s="51"/>
      <c r="AD38" s="33" t="str">
        <f t="shared" si="9"/>
        <v/>
      </c>
      <c r="AE38" s="34" t="str">
        <f t="shared" si="10"/>
        <v/>
      </c>
      <c r="AG38" s="50" t="s">
        <v>48</v>
      </c>
      <c r="AH38" s="6">
        <v>3510</v>
      </c>
      <c r="AI38" s="6">
        <v>130</v>
      </c>
      <c r="AJ38" s="27">
        <f t="shared" si="11"/>
        <v>4.8099999999999996</v>
      </c>
      <c r="AK38" s="49">
        <v>5.6400462962962965E-2</v>
      </c>
      <c r="AL38" s="28">
        <f t="shared" si="12"/>
        <v>1.1725667975667977E-2</v>
      </c>
      <c r="AM38" s="29">
        <f t="shared" si="13"/>
        <v>3.5090169578053265</v>
      </c>
      <c r="AO38" s="25" t="s">
        <v>48</v>
      </c>
      <c r="AP38" s="6">
        <v>4300</v>
      </c>
      <c r="AQ38" s="6">
        <v>35</v>
      </c>
      <c r="AR38" s="27">
        <f t="shared" si="14"/>
        <v>4.6500000000000004</v>
      </c>
      <c r="AS38" s="7">
        <v>8.6840277777777766E-2</v>
      </c>
      <c r="AT38" s="28">
        <f t="shared" si="15"/>
        <v>1.8675328554360809E-2</v>
      </c>
      <c r="AU38" s="29">
        <f t="shared" si="18"/>
        <v>5.4243862160079255</v>
      </c>
    </row>
    <row r="40" spans="1:47" x14ac:dyDescent="0.3">
      <c r="A40" s="43"/>
      <c r="B40" s="44">
        <f t="shared" ref="B40:G40" si="19">$B$1</f>
        <v>2018</v>
      </c>
      <c r="C40" s="44">
        <f t="shared" si="19"/>
        <v>2018</v>
      </c>
      <c r="D40" s="44">
        <f t="shared" si="19"/>
        <v>2018</v>
      </c>
      <c r="E40" s="44">
        <f t="shared" si="19"/>
        <v>2018</v>
      </c>
      <c r="F40" s="44">
        <f t="shared" si="19"/>
        <v>2018</v>
      </c>
      <c r="G40" s="44">
        <f t="shared" si="19"/>
        <v>2018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1.2486896252978121</v>
      </c>
      <c r="C42" s="42">
        <f>IF(O5="","-",O5)</f>
        <v>1.5011795543905637</v>
      </c>
      <c r="D42" s="42">
        <f>IF(W5="","-",W5)</f>
        <v>1.1508815024709147</v>
      </c>
      <c r="E42" s="42" t="str">
        <f>IF(AE5="","-",AE5)</f>
        <v>-</v>
      </c>
      <c r="F42" s="42">
        <f>IF(AM5="","-",AM5)</f>
        <v>1.7978549932191847</v>
      </c>
      <c r="G42" s="42" t="str">
        <f>IF(AU5="","-",AU5)</f>
        <v>-</v>
      </c>
    </row>
    <row r="43" spans="1:47" x14ac:dyDescent="0.3">
      <c r="A43" s="2" t="s">
        <v>7</v>
      </c>
      <c r="B43" s="42">
        <f t="shared" ref="B43:B75" si="20">IF(G6="","-",G6)</f>
        <v>1.5230322720381195</v>
      </c>
      <c r="C43" s="42">
        <f t="shared" ref="C43:C75" si="21">IF(O6="","-",O6)</f>
        <v>1.4650065530799476</v>
      </c>
      <c r="D43" s="42">
        <f t="shared" ref="D43:D75" si="22">IF(W6="","-",W6)</f>
        <v>1.1157123100877153</v>
      </c>
      <c r="E43" s="42" t="str">
        <f t="shared" ref="E43:E75" si="23">IF(AE6="","-",AE6)</f>
        <v>-</v>
      </c>
      <c r="F43" s="42">
        <f t="shared" ref="F43:F75" si="24">IF(AM6="","-",AM6)</f>
        <v>1.3078468346291623</v>
      </c>
      <c r="G43" s="42" t="str">
        <f t="shared" ref="G43:G75" si="25">IF(AU6="","-",AU6)</f>
        <v>-</v>
      </c>
    </row>
    <row r="44" spans="1:47" x14ac:dyDescent="0.3">
      <c r="A44" s="2" t="s">
        <v>8</v>
      </c>
      <c r="B44" s="42">
        <f t="shared" si="20"/>
        <v>1.3687059899405578</v>
      </c>
      <c r="C44" s="42">
        <f t="shared" si="21"/>
        <v>1.4019592598351733</v>
      </c>
      <c r="D44" s="42">
        <f t="shared" si="22"/>
        <v>1.3006180842403594</v>
      </c>
      <c r="E44" s="42" t="str">
        <f t="shared" si="23"/>
        <v>-</v>
      </c>
      <c r="F44" s="42">
        <f t="shared" si="24"/>
        <v>1.4655204808006006</v>
      </c>
      <c r="G44" s="42">
        <f t="shared" si="25"/>
        <v>1.452805548544275</v>
      </c>
    </row>
    <row r="45" spans="1:47" x14ac:dyDescent="0.3">
      <c r="A45" s="2" t="s">
        <v>9</v>
      </c>
      <c r="B45" s="42">
        <f t="shared" si="20"/>
        <v>1.229324798049078</v>
      </c>
      <c r="C45" s="42">
        <f t="shared" si="21"/>
        <v>1.2844480973854324</v>
      </c>
      <c r="D45" s="42">
        <f t="shared" si="22"/>
        <v>0.94294811107426058</v>
      </c>
      <c r="E45" s="42" t="str">
        <f t="shared" si="23"/>
        <v>-</v>
      </c>
      <c r="F45" s="42">
        <f t="shared" si="24"/>
        <v>1.3281542712718495</v>
      </c>
      <c r="G45" s="42">
        <f t="shared" si="25"/>
        <v>1.2160760730002302</v>
      </c>
    </row>
    <row r="46" spans="1:47" x14ac:dyDescent="0.3">
      <c r="A46" s="2" t="s">
        <v>10</v>
      </c>
      <c r="B46" s="42">
        <f t="shared" si="20"/>
        <v>1.7199029982363312</v>
      </c>
      <c r="C46" s="42">
        <f t="shared" si="21"/>
        <v>1.4613214815178592</v>
      </c>
      <c r="D46" s="42">
        <f t="shared" si="22"/>
        <v>1.5072226426294313</v>
      </c>
      <c r="E46" s="42" t="str">
        <f t="shared" si="23"/>
        <v>-</v>
      </c>
      <c r="F46" s="42">
        <f t="shared" si="24"/>
        <v>1.2312813360225032</v>
      </c>
      <c r="G46" s="42">
        <f t="shared" si="25"/>
        <v>1.358563364962682</v>
      </c>
    </row>
    <row r="47" spans="1:47" x14ac:dyDescent="0.3">
      <c r="A47" s="2" t="s">
        <v>11</v>
      </c>
      <c r="B47" s="42">
        <f t="shared" si="20"/>
        <v>1.740512558535547</v>
      </c>
      <c r="C47" s="42">
        <f t="shared" si="21"/>
        <v>1.2207536412170217</v>
      </c>
      <c r="D47" s="42">
        <f t="shared" si="22"/>
        <v>1.2101255622026708</v>
      </c>
      <c r="E47" s="42" t="str">
        <f t="shared" si="23"/>
        <v>-</v>
      </c>
      <c r="F47" s="42">
        <f t="shared" si="24"/>
        <v>1.2393063583815027</v>
      </c>
      <c r="G47" s="42">
        <f t="shared" si="25"/>
        <v>1.0759385665529007</v>
      </c>
    </row>
    <row r="48" spans="1:47" x14ac:dyDescent="0.3">
      <c r="A48" s="2" t="s">
        <v>12</v>
      </c>
      <c r="B48" s="42">
        <f t="shared" si="20"/>
        <v>1.5226807760141094</v>
      </c>
      <c r="C48" s="42">
        <f t="shared" si="21"/>
        <v>1.3307793124306884</v>
      </c>
      <c r="D48" s="42">
        <f t="shared" si="22"/>
        <v>1.1245448009791446</v>
      </c>
      <c r="E48" s="42" t="str">
        <f t="shared" si="23"/>
        <v>-</v>
      </c>
      <c r="F48" s="42">
        <f t="shared" si="24"/>
        <v>1.3411144834072866</v>
      </c>
      <c r="G48" s="42">
        <f t="shared" si="25"/>
        <v>1.1910923761951042</v>
      </c>
    </row>
    <row r="49" spans="1:7" x14ac:dyDescent="0.3">
      <c r="A49" s="2" t="s">
        <v>13</v>
      </c>
      <c r="B49" s="42">
        <f t="shared" si="20"/>
        <v>1.3623429355281207</v>
      </c>
      <c r="C49" s="42">
        <f t="shared" si="21"/>
        <v>0.99102540098608249</v>
      </c>
      <c r="D49" s="42">
        <f t="shared" si="22"/>
        <v>0.9990835919590404</v>
      </c>
      <c r="E49" s="42" t="str">
        <f t="shared" si="23"/>
        <v>-</v>
      </c>
      <c r="F49" s="42">
        <f t="shared" si="24"/>
        <v>0.99250057371082223</v>
      </c>
      <c r="G49" s="42">
        <f t="shared" si="25"/>
        <v>0.94375177398251286</v>
      </c>
    </row>
    <row r="50" spans="1:7" x14ac:dyDescent="0.3">
      <c r="A50" s="2" t="s">
        <v>14</v>
      </c>
      <c r="B50" s="42">
        <f t="shared" si="20"/>
        <v>1.6267770876466527</v>
      </c>
      <c r="C50" s="42">
        <f t="shared" si="21"/>
        <v>1.166329478722403</v>
      </c>
      <c r="D50" s="42">
        <f t="shared" si="22"/>
        <v>1.4296427145453645</v>
      </c>
      <c r="E50" s="42" t="str">
        <f t="shared" si="23"/>
        <v>-</v>
      </c>
      <c r="F50" s="42">
        <f t="shared" si="24"/>
        <v>1.6029645736511264</v>
      </c>
      <c r="G50" s="42">
        <f t="shared" si="25"/>
        <v>1.3024400383539967</v>
      </c>
    </row>
    <row r="51" spans="1:7" x14ac:dyDescent="0.3">
      <c r="A51" s="2" t="s">
        <v>15</v>
      </c>
      <c r="B51" s="42">
        <f t="shared" si="20"/>
        <v>1.1954379776601998</v>
      </c>
      <c r="C51" s="42">
        <f t="shared" si="21"/>
        <v>0.9695550351288057</v>
      </c>
      <c r="D51" s="42">
        <f t="shared" si="22"/>
        <v>1.1299188536522615</v>
      </c>
      <c r="E51" s="42" t="str">
        <f t="shared" si="23"/>
        <v>-</v>
      </c>
      <c r="F51" s="42">
        <f t="shared" si="24"/>
        <v>1.0165461863106107</v>
      </c>
      <c r="G51" s="42">
        <f t="shared" si="25"/>
        <v>0.9980566378868595</v>
      </c>
    </row>
    <row r="52" spans="1:7" x14ac:dyDescent="0.3">
      <c r="A52" s="2" t="s">
        <v>34</v>
      </c>
      <c r="B52" s="42">
        <f t="shared" si="20"/>
        <v>1.5875438299791418</v>
      </c>
      <c r="C52" s="42">
        <f t="shared" si="21"/>
        <v>1.2163699506861612</v>
      </c>
      <c r="D52" s="42">
        <f t="shared" si="22"/>
        <v>1.485516241670938</v>
      </c>
      <c r="E52" s="42" t="str">
        <f t="shared" si="23"/>
        <v>-</v>
      </c>
      <c r="F52" s="42">
        <f t="shared" si="24"/>
        <v>1.2658408519174713</v>
      </c>
      <c r="G52" s="42">
        <f t="shared" si="25"/>
        <v>1.0785234711576122</v>
      </c>
    </row>
    <row r="53" spans="1:7" x14ac:dyDescent="0.3">
      <c r="A53" s="2" t="s">
        <v>35</v>
      </c>
      <c r="B53" s="42">
        <f t="shared" si="20"/>
        <v>1.2156537489870822</v>
      </c>
      <c r="C53" s="42">
        <f t="shared" si="21"/>
        <v>0.99319183897028607</v>
      </c>
      <c r="D53" s="42">
        <f t="shared" si="22"/>
        <v>0.99623505797914214</v>
      </c>
      <c r="E53" s="42" t="str">
        <f t="shared" si="23"/>
        <v>-</v>
      </c>
      <c r="F53" s="42">
        <f t="shared" si="24"/>
        <v>0.95176753946022763</v>
      </c>
      <c r="G53" s="42">
        <f t="shared" si="25"/>
        <v>0.87388769831820856</v>
      </c>
    </row>
    <row r="54" spans="1:7" x14ac:dyDescent="0.3">
      <c r="A54" s="2" t="s">
        <v>36</v>
      </c>
      <c r="B54" s="42">
        <f t="shared" si="20"/>
        <v>1.3338440434736731</v>
      </c>
      <c r="C54" s="42">
        <f t="shared" si="21"/>
        <v>1.2053629036859648</v>
      </c>
      <c r="D54" s="42">
        <f t="shared" si="22"/>
        <v>1.3643019565386889</v>
      </c>
      <c r="E54" s="42" t="str">
        <f t="shared" si="23"/>
        <v>-</v>
      </c>
      <c r="F54" s="42">
        <f t="shared" si="24"/>
        <v>1.1036806879881447</v>
      </c>
      <c r="G54" s="42">
        <f t="shared" si="25"/>
        <v>1.3049700683684262</v>
      </c>
    </row>
    <row r="55" spans="1:7" x14ac:dyDescent="0.3">
      <c r="A55" s="2" t="s">
        <v>37</v>
      </c>
      <c r="B55" s="42">
        <f t="shared" si="20"/>
        <v>1</v>
      </c>
      <c r="C55" s="42">
        <f t="shared" si="21"/>
        <v>1</v>
      </c>
      <c r="D55" s="42">
        <f t="shared" si="22"/>
        <v>1</v>
      </c>
      <c r="E55" s="42" t="str">
        <f t="shared" si="23"/>
        <v>-</v>
      </c>
      <c r="F55" s="42">
        <f t="shared" si="24"/>
        <v>1</v>
      </c>
      <c r="G55" s="42">
        <f t="shared" si="25"/>
        <v>1</v>
      </c>
    </row>
    <row r="56" spans="1:7" x14ac:dyDescent="0.3">
      <c r="A56" s="2" t="s">
        <v>17</v>
      </c>
      <c r="B56" s="42">
        <f t="shared" si="20"/>
        <v>1.6636005159388241</v>
      </c>
      <c r="C56" s="42">
        <f t="shared" si="21"/>
        <v>1.447286546865477</v>
      </c>
      <c r="D56" s="42">
        <f t="shared" si="22"/>
        <v>1.3899410558687852</v>
      </c>
      <c r="E56" s="42" t="str">
        <f t="shared" si="23"/>
        <v>-</v>
      </c>
      <c r="F56" s="42">
        <f t="shared" si="24"/>
        <v>1.3324135120581002</v>
      </c>
      <c r="G56" s="42">
        <f t="shared" si="25"/>
        <v>1.2647988586135512</v>
      </c>
    </row>
    <row r="57" spans="1:7" x14ac:dyDescent="0.3">
      <c r="A57" s="2" t="s">
        <v>18</v>
      </c>
      <c r="B57" s="42">
        <f t="shared" si="20"/>
        <v>1.2975836235095493</v>
      </c>
      <c r="C57" s="42">
        <f t="shared" si="21"/>
        <v>1.3301391640675269</v>
      </c>
      <c r="D57" s="42">
        <f t="shared" si="22"/>
        <v>1.1332228117558485</v>
      </c>
      <c r="E57" s="42" t="str">
        <f t="shared" si="23"/>
        <v>-</v>
      </c>
      <c r="F57" s="42">
        <f t="shared" si="24"/>
        <v>1.0836795138087547</v>
      </c>
      <c r="G57" s="42">
        <f t="shared" si="25"/>
        <v>1.0219968956971892</v>
      </c>
    </row>
    <row r="58" spans="1:7" x14ac:dyDescent="0.3">
      <c r="A58" s="2" t="s">
        <v>19</v>
      </c>
      <c r="B58" s="42">
        <f t="shared" si="20"/>
        <v>1.6766360345307711</v>
      </c>
      <c r="C58" s="42">
        <f t="shared" si="21"/>
        <v>1.3280297683967408</v>
      </c>
      <c r="D58" s="42">
        <f t="shared" si="22"/>
        <v>1.3756983598154788</v>
      </c>
      <c r="E58" s="42" t="str">
        <f t="shared" si="23"/>
        <v>-</v>
      </c>
      <c r="F58" s="42">
        <f t="shared" si="24"/>
        <v>1.7077264522499209</v>
      </c>
      <c r="G58" s="42">
        <f t="shared" si="25"/>
        <v>1.3975472216820772</v>
      </c>
    </row>
    <row r="59" spans="1:7" x14ac:dyDescent="0.3">
      <c r="A59" s="2" t="s">
        <v>20</v>
      </c>
      <c r="B59" s="42">
        <f t="shared" si="20"/>
        <v>1.3129175351397571</v>
      </c>
      <c r="C59" s="42">
        <f t="shared" si="21"/>
        <v>1.1260411519097036</v>
      </c>
      <c r="D59" s="42">
        <f t="shared" si="22"/>
        <v>1.1630784316610328</v>
      </c>
      <c r="E59" s="42" t="str">
        <f t="shared" si="23"/>
        <v>-</v>
      </c>
      <c r="F59" s="42">
        <f t="shared" si="24"/>
        <v>1.0299151510662821</v>
      </c>
      <c r="G59" s="42">
        <f t="shared" si="25"/>
        <v>1.0275793056106119</v>
      </c>
    </row>
    <row r="60" spans="1:7" x14ac:dyDescent="0.3">
      <c r="A60" s="2" t="s">
        <v>21</v>
      </c>
      <c r="B60" s="42">
        <f t="shared" si="20"/>
        <v>1.7409598069247187</v>
      </c>
      <c r="C60" s="42">
        <f t="shared" si="21"/>
        <v>1.5118459522129248</v>
      </c>
      <c r="D60" s="42">
        <f t="shared" si="22"/>
        <v>1.3983405945668885</v>
      </c>
      <c r="E60" s="42" t="str">
        <f t="shared" si="23"/>
        <v>-</v>
      </c>
      <c r="F60" s="42">
        <f t="shared" si="24"/>
        <v>1.5342891760904684</v>
      </c>
      <c r="G60" s="42">
        <f t="shared" si="25"/>
        <v>1.4235936470870003</v>
      </c>
    </row>
    <row r="61" spans="1:7" x14ac:dyDescent="0.3">
      <c r="A61" s="2" t="s">
        <v>22</v>
      </c>
      <c r="B61" s="42">
        <f t="shared" si="20"/>
        <v>1.2763109532668131</v>
      </c>
      <c r="C61" s="42">
        <f t="shared" si="21"/>
        <v>1.2478981697273206</v>
      </c>
      <c r="D61" s="42">
        <f t="shared" si="22"/>
        <v>1.3612446771375115</v>
      </c>
      <c r="E61" s="42" t="str">
        <f t="shared" si="23"/>
        <v>-</v>
      </c>
      <c r="F61" s="42">
        <f t="shared" si="24"/>
        <v>1.2226090088079469</v>
      </c>
      <c r="G61" s="42">
        <f t="shared" si="25"/>
        <v>1.0059344519995146</v>
      </c>
    </row>
    <row r="62" spans="1:7" x14ac:dyDescent="0.3">
      <c r="A62" s="2" t="s">
        <v>23</v>
      </c>
      <c r="B62" s="42">
        <f t="shared" si="20"/>
        <v>1.9017741197988109</v>
      </c>
      <c r="C62" s="42">
        <f t="shared" si="21"/>
        <v>1.3201862747831909</v>
      </c>
      <c r="D62" s="42">
        <f t="shared" si="22"/>
        <v>1.8617315534954204</v>
      </c>
      <c r="E62" s="42" t="str">
        <f t="shared" si="23"/>
        <v>-</v>
      </c>
      <c r="F62" s="42">
        <f t="shared" si="24"/>
        <v>1.6198942523268258</v>
      </c>
      <c r="G62" s="42">
        <f t="shared" si="25"/>
        <v>1.3896810071253218</v>
      </c>
    </row>
    <row r="63" spans="1:7" x14ac:dyDescent="0.3">
      <c r="A63" s="2" t="s">
        <v>24</v>
      </c>
      <c r="B63" s="42">
        <f t="shared" si="20"/>
        <v>1.3698029292232188</v>
      </c>
      <c r="C63" s="42">
        <f t="shared" si="21"/>
        <v>1.1455449917814964</v>
      </c>
      <c r="D63" s="42">
        <f t="shared" si="22"/>
        <v>1.3091711170702802</v>
      </c>
      <c r="E63" s="42" t="str">
        <f t="shared" si="23"/>
        <v>-</v>
      </c>
      <c r="F63" s="42">
        <f t="shared" si="24"/>
        <v>1.3969512055065116</v>
      </c>
      <c r="G63" s="42">
        <f t="shared" si="25"/>
        <v>1.1706458266296003</v>
      </c>
    </row>
    <row r="64" spans="1:7" x14ac:dyDescent="0.3">
      <c r="A64" s="2" t="s">
        <v>25</v>
      </c>
      <c r="B64" s="42">
        <f t="shared" si="20"/>
        <v>1.7452949245541831</v>
      </c>
      <c r="C64" s="42">
        <f t="shared" si="21"/>
        <v>1.5895596887984162</v>
      </c>
      <c r="D64" s="42">
        <f t="shared" si="22"/>
        <v>2.184223029438638</v>
      </c>
      <c r="E64" s="42" t="str">
        <f t="shared" si="23"/>
        <v>-</v>
      </c>
      <c r="F64" s="42">
        <f t="shared" si="24"/>
        <v>1.6895403775708195</v>
      </c>
      <c r="G64" s="42">
        <f t="shared" si="25"/>
        <v>1.4629349902836521</v>
      </c>
    </row>
    <row r="65" spans="1:7" x14ac:dyDescent="0.3">
      <c r="A65" s="2" t="s">
        <v>26</v>
      </c>
      <c r="B65" s="42">
        <f t="shared" si="20"/>
        <v>1.3639803211733033</v>
      </c>
      <c r="C65" s="42">
        <f t="shared" si="21"/>
        <v>1.3718758305914269</v>
      </c>
      <c r="D65" s="42">
        <f t="shared" si="22"/>
        <v>1.2084379805228087</v>
      </c>
      <c r="E65" s="42" t="str">
        <f t="shared" si="23"/>
        <v>-</v>
      </c>
      <c r="F65" s="42">
        <f t="shared" si="24"/>
        <v>1.1667261291525191</v>
      </c>
      <c r="G65" s="42">
        <f t="shared" si="25"/>
        <v>1.1847260680733538</v>
      </c>
    </row>
    <row r="66" spans="1:7" x14ac:dyDescent="0.3">
      <c r="A66" s="2" t="s">
        <v>27</v>
      </c>
      <c r="B66" s="42">
        <f t="shared" si="20"/>
        <v>2.3237160493827158</v>
      </c>
      <c r="C66" s="42">
        <f t="shared" si="21"/>
        <v>1.5517479337737716</v>
      </c>
      <c r="D66" s="42">
        <f t="shared" si="22"/>
        <v>1.5831304459251663</v>
      </c>
      <c r="E66" s="42" t="str">
        <f t="shared" si="23"/>
        <v>-</v>
      </c>
      <c r="F66" s="42">
        <f t="shared" si="24"/>
        <v>2.0803509113686824</v>
      </c>
      <c r="G66" s="42">
        <f>IF(AU29="","-",AU29)</f>
        <v>1.7942869506997401</v>
      </c>
    </row>
    <row r="67" spans="1:7" x14ac:dyDescent="0.3">
      <c r="A67" s="2" t="s">
        <v>28</v>
      </c>
      <c r="B67" s="42">
        <f t="shared" si="20"/>
        <v>1.4005212620027434</v>
      </c>
      <c r="C67" s="42">
        <f t="shared" si="21"/>
        <v>1.4746270321519201</v>
      </c>
      <c r="D67" s="42">
        <f t="shared" si="22"/>
        <v>1.7125023956499454</v>
      </c>
      <c r="E67" s="42" t="str">
        <f t="shared" si="23"/>
        <v>-</v>
      </c>
      <c r="F67" s="42">
        <f t="shared" si="24"/>
        <v>1.5208980572470072</v>
      </c>
      <c r="G67" s="42">
        <f t="shared" si="25"/>
        <v>1.3390717009752362</v>
      </c>
    </row>
    <row r="68" spans="1:7" x14ac:dyDescent="0.3">
      <c r="A68" s="2" t="s">
        <v>29</v>
      </c>
      <c r="B68" s="42">
        <f t="shared" si="20"/>
        <v>0</v>
      </c>
      <c r="C68" s="42">
        <f t="shared" si="21"/>
        <v>1.7643565945382087</v>
      </c>
      <c r="D68" s="42">
        <f t="shared" si="22"/>
        <v>2.4924718093285492</v>
      </c>
      <c r="E68" s="42" t="str">
        <f t="shared" si="23"/>
        <v>-</v>
      </c>
      <c r="F68" s="42">
        <f t="shared" si="24"/>
        <v>1.9629615344489089</v>
      </c>
      <c r="G68" s="42">
        <f t="shared" si="25"/>
        <v>2.0973286724848537</v>
      </c>
    </row>
    <row r="69" spans="1:7" x14ac:dyDescent="0.3">
      <c r="A69" s="2" t="s">
        <v>30</v>
      </c>
      <c r="B69" s="42">
        <f t="shared" si="20"/>
        <v>1.6199817101051668</v>
      </c>
      <c r="C69" s="42">
        <f t="shared" si="21"/>
        <v>1.6516438470762111</v>
      </c>
      <c r="D69" s="42">
        <f t="shared" si="22"/>
        <v>1.8466409644998105</v>
      </c>
      <c r="E69" s="42" t="str">
        <f t="shared" si="23"/>
        <v>-</v>
      </c>
      <c r="F69" s="42">
        <f t="shared" si="24"/>
        <v>1.8128660784557391</v>
      </c>
      <c r="G69" s="42">
        <f t="shared" si="25"/>
        <v>1.4256816763917941</v>
      </c>
    </row>
    <row r="70" spans="1:7" x14ac:dyDescent="0.3">
      <c r="A70" s="2" t="s">
        <v>31</v>
      </c>
      <c r="B70" s="42">
        <f t="shared" si="20"/>
        <v>2.2281728395061724</v>
      </c>
      <c r="C70" s="42">
        <f t="shared" si="21"/>
        <v>2.1637360579880709</v>
      </c>
      <c r="D70" s="42">
        <f t="shared" si="22"/>
        <v>2.9243176576114811</v>
      </c>
      <c r="E70" s="42" t="str">
        <f t="shared" si="23"/>
        <v>-</v>
      </c>
      <c r="F70" s="42">
        <f t="shared" si="24"/>
        <v>3.3279252837417324</v>
      </c>
      <c r="G70" s="42">
        <f t="shared" si="25"/>
        <v>2.2287752282201776</v>
      </c>
    </row>
    <row r="71" spans="1:7" x14ac:dyDescent="0.3">
      <c r="A71" s="2" t="s">
        <v>32</v>
      </c>
      <c r="B71" s="42">
        <f t="shared" si="20"/>
        <v>1.9836172839506172</v>
      </c>
      <c r="C71" s="42">
        <f t="shared" si="21"/>
        <v>1.4277262149945167</v>
      </c>
      <c r="D71" s="42">
        <f t="shared" si="22"/>
        <v>1.3758809584828293</v>
      </c>
      <c r="E71" s="42" t="str">
        <f t="shared" si="23"/>
        <v>-</v>
      </c>
      <c r="F71" s="42">
        <f t="shared" si="24"/>
        <v>1.7174236495722763</v>
      </c>
      <c r="G71" s="42">
        <f t="shared" si="25"/>
        <v>1.5702741385004952</v>
      </c>
    </row>
    <row r="72" spans="1:7" x14ac:dyDescent="0.3">
      <c r="A72" s="2" t="s">
        <v>47</v>
      </c>
      <c r="B72" s="42">
        <f t="shared" si="20"/>
        <v>0</v>
      </c>
      <c r="C72" s="42">
        <f t="shared" si="21"/>
        <v>2.5298954181934894</v>
      </c>
      <c r="D72" s="42">
        <f t="shared" si="22"/>
        <v>5.0461141722193741</v>
      </c>
      <c r="E72" s="42" t="str">
        <f t="shared" si="23"/>
        <v>-</v>
      </c>
      <c r="F72" s="42">
        <f t="shared" si="24"/>
        <v>3.8990311057397831</v>
      </c>
      <c r="G72" s="42">
        <f t="shared" si="25"/>
        <v>3.1012081202687853</v>
      </c>
    </row>
    <row r="73" spans="1:7" x14ac:dyDescent="0.3">
      <c r="A73" s="2" t="s">
        <v>46</v>
      </c>
      <c r="B73" s="42">
        <f t="shared" si="20"/>
        <v>2.9443086419753084</v>
      </c>
      <c r="C73" s="42">
        <f t="shared" si="21"/>
        <v>2.0389761146922725</v>
      </c>
      <c r="D73" s="42">
        <f t="shared" si="22"/>
        <v>2.3135251153254743</v>
      </c>
      <c r="E73" s="42" t="str">
        <f t="shared" si="23"/>
        <v>-</v>
      </c>
      <c r="F73" s="42">
        <f t="shared" si="24"/>
        <v>2.5692945835110619</v>
      </c>
      <c r="G73" s="42">
        <f t="shared" si="25"/>
        <v>2.836181144262174</v>
      </c>
    </row>
    <row r="74" spans="1:7" x14ac:dyDescent="0.3">
      <c r="A74" s="2" t="s">
        <v>53</v>
      </c>
      <c r="B74" s="42">
        <f t="shared" si="20"/>
        <v>3.0030370370370369</v>
      </c>
      <c r="C74" s="42">
        <f t="shared" si="21"/>
        <v>4.5408190012571215</v>
      </c>
      <c r="D74" s="42">
        <f t="shared" si="22"/>
        <v>4.8762974115838027</v>
      </c>
      <c r="E74" s="42" t="str">
        <f t="shared" si="23"/>
        <v>-</v>
      </c>
      <c r="F74" s="42">
        <f t="shared" si="24"/>
        <v>5.9199348863594317</v>
      </c>
      <c r="G74" s="42">
        <f t="shared" si="25"/>
        <v>5.0414988721848895</v>
      </c>
    </row>
    <row r="75" spans="1:7" x14ac:dyDescent="0.3">
      <c r="A75" s="2" t="s">
        <v>48</v>
      </c>
      <c r="B75" s="42">
        <f t="shared" si="20"/>
        <v>4.0505061728395058</v>
      </c>
      <c r="C75" s="42">
        <f t="shared" si="21"/>
        <v>2.4250675368443573</v>
      </c>
      <c r="D75" s="42">
        <f t="shared" si="22"/>
        <v>5.1574993593029204</v>
      </c>
      <c r="E75" s="42" t="str">
        <f t="shared" si="23"/>
        <v>-</v>
      </c>
      <c r="F75" s="42">
        <f t="shared" si="24"/>
        <v>3.5090169578053265</v>
      </c>
      <c r="G75" s="42">
        <f t="shared" si="25"/>
        <v>5.4243862160079255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5"/>
  <sheetViews>
    <sheetView zoomScale="87" zoomScaleNormal="87" zoomScalePageLayoutView="87" workbookViewId="0">
      <selection activeCell="T73" sqref="T73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2019</v>
      </c>
    </row>
    <row r="2" spans="1:39" ht="15" thickBot="1" x14ac:dyDescent="0.35"/>
    <row r="3" spans="1:39" x14ac:dyDescent="0.3">
      <c r="A3" s="135" t="s">
        <v>101</v>
      </c>
      <c r="B3" s="136"/>
      <c r="C3" s="136"/>
      <c r="D3" s="136"/>
      <c r="E3" s="136"/>
      <c r="F3" s="136"/>
      <c r="G3" s="137"/>
      <c r="I3" s="135" t="s">
        <v>86</v>
      </c>
      <c r="J3" s="136"/>
      <c r="K3" s="136"/>
      <c r="L3" s="136"/>
      <c r="M3" s="136"/>
      <c r="N3" s="136"/>
      <c r="O3" s="137"/>
      <c r="Q3" s="135" t="s">
        <v>82</v>
      </c>
      <c r="R3" s="136"/>
      <c r="S3" s="136"/>
      <c r="T3" s="136"/>
      <c r="U3" s="136"/>
      <c r="V3" s="136"/>
      <c r="W3" s="137"/>
      <c r="Y3" s="135" t="s">
        <v>90</v>
      </c>
      <c r="Z3" s="136"/>
      <c r="AA3" s="136"/>
      <c r="AB3" s="136"/>
      <c r="AC3" s="136"/>
      <c r="AD3" s="136"/>
      <c r="AE3" s="137"/>
      <c r="AG3" s="135" t="s">
        <v>87</v>
      </c>
      <c r="AH3" s="136"/>
      <c r="AI3" s="136"/>
      <c r="AJ3" s="136"/>
      <c r="AK3" s="136"/>
      <c r="AL3" s="136"/>
      <c r="AM3" s="137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>
        <v>1700</v>
      </c>
      <c r="C5" s="6">
        <v>35</v>
      </c>
      <c r="D5" s="2">
        <f>(B5+10*C5)/1000</f>
        <v>2.0499999999999998</v>
      </c>
      <c r="E5" s="7">
        <v>1.0833333333333334E-2</v>
      </c>
      <c r="F5" s="4">
        <f>IF(B5="","",E5/D5)</f>
        <v>5.2845528455284559E-3</v>
      </c>
      <c r="G5" s="12">
        <f>IF(F5="","",F5/F$18)</f>
        <v>1.1163872045819876</v>
      </c>
      <c r="I5" s="46" t="s">
        <v>6</v>
      </c>
      <c r="J5" s="6">
        <v>2500</v>
      </c>
      <c r="K5" s="6">
        <v>0</v>
      </c>
      <c r="L5" s="2">
        <f>(J5+10*K5)/1000</f>
        <v>2.5</v>
      </c>
      <c r="M5" s="7">
        <v>1.6805555555555556E-2</v>
      </c>
      <c r="N5" s="4">
        <f>IF(J5="","",M5/L5)</f>
        <v>6.7222222222222223E-3</v>
      </c>
      <c r="O5" s="12">
        <f>IF(N5="","",N5/N$18)</f>
        <v>1.8418111753371869</v>
      </c>
      <c r="Q5" s="11" t="s">
        <v>6</v>
      </c>
      <c r="R5" s="6">
        <v>2200</v>
      </c>
      <c r="S5" s="6">
        <v>5</v>
      </c>
      <c r="T5" s="2">
        <f>(R5+10*S5)/1000</f>
        <v>2.25</v>
      </c>
      <c r="U5" s="7">
        <v>1.0150462962962964E-2</v>
      </c>
      <c r="V5" s="4">
        <f>IF(R5="","",U5/T5)</f>
        <v>4.5113168724279836E-3</v>
      </c>
      <c r="W5" s="12">
        <f>IF(V5="","",V5/V$18)</f>
        <v>1.1595888888888892</v>
      </c>
      <c r="Y5" s="11" t="s">
        <v>6</v>
      </c>
      <c r="Z5" s="6">
        <v>2410</v>
      </c>
      <c r="AA5" s="6">
        <v>60</v>
      </c>
      <c r="AB5" s="2">
        <f>(Z5+10*AA5)/1000</f>
        <v>3.01</v>
      </c>
      <c r="AC5" s="7">
        <v>1.7476851851851851E-2</v>
      </c>
      <c r="AD5" s="4">
        <f>IF(Z5="","",AC5/AB5)</f>
        <v>5.8062630737049344E-3</v>
      </c>
      <c r="AE5" s="12">
        <f>IF(AD5="","",AD5/AD$18)</f>
        <v>1.3193061307895628</v>
      </c>
      <c r="AG5" s="11" t="s">
        <v>6</v>
      </c>
      <c r="AH5" s="6"/>
      <c r="AI5" s="6"/>
      <c r="AJ5" s="2">
        <f>(AH5+10*AI5)/1000</f>
        <v>0</v>
      </c>
      <c r="AK5" s="7"/>
      <c r="AL5" s="4" t="str">
        <f>IF(AH5="","",AK5/AJ5)</f>
        <v/>
      </c>
      <c r="AM5" s="12" t="str">
        <f>IF(AL5="","",AL5/AL$18)</f>
        <v/>
      </c>
    </row>
    <row r="6" spans="1:39" x14ac:dyDescent="0.3">
      <c r="A6" s="46" t="s">
        <v>7</v>
      </c>
      <c r="B6" s="6">
        <v>1700</v>
      </c>
      <c r="C6" s="6">
        <v>35</v>
      </c>
      <c r="D6" s="2">
        <f>(B6+10*C6)/1000</f>
        <v>2.0499999999999998</v>
      </c>
      <c r="E6" s="7">
        <v>8.7037037037037031E-3</v>
      </c>
      <c r="F6" s="4">
        <f t="shared" ref="F6:F38" si="0">IF(B6="","",E6/D6)</f>
        <v>4.2457091237579044E-3</v>
      </c>
      <c r="G6" s="12">
        <f t="shared" ref="G6:G38" si="1">IF(F6="","",F6/F$18)</f>
        <v>0.89692647205732323</v>
      </c>
      <c r="I6" s="46" t="s">
        <v>7</v>
      </c>
      <c r="J6" s="6">
        <v>2500</v>
      </c>
      <c r="K6" s="6">
        <v>0</v>
      </c>
      <c r="L6" s="2">
        <f>(J6+10*K6)/1000</f>
        <v>2.5</v>
      </c>
      <c r="M6" s="7">
        <v>1.2326388888888888E-2</v>
      </c>
      <c r="N6" s="4">
        <f t="shared" ref="N6:N38" si="2">IF(J6="","",M6/L6)</f>
        <v>4.9305555555555552E-3</v>
      </c>
      <c r="O6" s="12">
        <f t="shared" ref="O6:O38" si="3">IF(N6="","",N6/N$18)</f>
        <v>1.3509152215799614</v>
      </c>
      <c r="Q6" s="11" t="s">
        <v>7</v>
      </c>
      <c r="R6" s="6">
        <v>2200</v>
      </c>
      <c r="S6" s="6">
        <v>5</v>
      </c>
      <c r="T6" s="2">
        <f t="shared" ref="T6:T38" si="4">(R6+10*S6)/1000</f>
        <v>2.25</v>
      </c>
      <c r="U6" s="7">
        <v>8.2407407407407412E-3</v>
      </c>
      <c r="V6" s="4">
        <f t="shared" ref="V6:V38" si="5">IF(R6="","",U6/T6)</f>
        <v>3.6625514403292184E-3</v>
      </c>
      <c r="W6" s="12">
        <f t="shared" ref="W6:W38" si="6">IF(V6="","",V6/V$18)</f>
        <v>0.94142222222222249</v>
      </c>
      <c r="Y6" s="11" t="s">
        <v>7</v>
      </c>
      <c r="Z6" s="6">
        <v>2410</v>
      </c>
      <c r="AA6" s="6">
        <v>60</v>
      </c>
      <c r="AB6" s="2">
        <f t="shared" ref="AB6:AB34" si="7">(Z6+10*AA6)/1000</f>
        <v>3.01</v>
      </c>
      <c r="AC6" s="7">
        <v>1.2164351851851852E-2</v>
      </c>
      <c r="AD6" s="4">
        <f t="shared" ref="AD6:AD38" si="8">IF(Z6="","",AC6/AB6)</f>
        <v>4.0413129075919773E-3</v>
      </c>
      <c r="AE6" s="12">
        <f t="shared" ref="AE6:AE38" si="9">IF(AD6="","",AD6/AD$18)</f>
        <v>0.91827201553631155</v>
      </c>
      <c r="AG6" s="11" t="s">
        <v>7</v>
      </c>
      <c r="AH6" s="6" t="s">
        <v>89</v>
      </c>
      <c r="AI6" s="6" t="s">
        <v>89</v>
      </c>
      <c r="AJ6" s="2"/>
      <c r="AK6" s="7">
        <v>1.2916666666666667E-2</v>
      </c>
      <c r="AL6" s="4"/>
      <c r="AM6" s="12" t="str">
        <f t="shared" ref="AM6:AM38" si="10">IF(AL6="","",AL6/AL$18)</f>
        <v/>
      </c>
    </row>
    <row r="7" spans="1:39" x14ac:dyDescent="0.3">
      <c r="A7" s="46" t="s">
        <v>8</v>
      </c>
      <c r="B7" s="6">
        <v>2600</v>
      </c>
      <c r="C7" s="6">
        <v>60</v>
      </c>
      <c r="D7" s="2">
        <f>(B7+10*C7)/1000</f>
        <v>3.2</v>
      </c>
      <c r="E7" s="7">
        <v>1.5324074074074073E-2</v>
      </c>
      <c r="F7" s="4">
        <f t="shared" si="0"/>
        <v>4.7887731481481479E-3</v>
      </c>
      <c r="G7" s="12">
        <f t="shared" si="1"/>
        <v>1.01165135906665</v>
      </c>
      <c r="I7" s="46" t="s">
        <v>8</v>
      </c>
      <c r="J7" s="6">
        <v>2800</v>
      </c>
      <c r="K7" s="6">
        <v>0</v>
      </c>
      <c r="L7" s="2">
        <f>(J7+10*K7)/1000</f>
        <v>2.8</v>
      </c>
      <c r="M7" s="7">
        <v>1.6400462962962964E-2</v>
      </c>
      <c r="N7" s="4">
        <f t="shared" si="2"/>
        <v>5.8573082010582016E-3</v>
      </c>
      <c r="O7" s="12">
        <f t="shared" si="3"/>
        <v>1.6048347325442702</v>
      </c>
      <c r="Q7" s="11" t="s">
        <v>8</v>
      </c>
      <c r="R7" s="6">
        <v>3400</v>
      </c>
      <c r="S7" s="6">
        <v>10</v>
      </c>
      <c r="T7" s="2">
        <f t="shared" si="4"/>
        <v>3.5</v>
      </c>
      <c r="U7" s="7">
        <v>1.6018518518518519E-2</v>
      </c>
      <c r="V7" s="4">
        <f t="shared" si="5"/>
        <v>4.5767195767195765E-3</v>
      </c>
      <c r="W7" s="12">
        <f t="shared" si="6"/>
        <v>1.1764000000000003</v>
      </c>
      <c r="Y7" s="11" t="s">
        <v>8</v>
      </c>
      <c r="Z7" s="6">
        <v>3700</v>
      </c>
      <c r="AA7" s="6">
        <v>90</v>
      </c>
      <c r="AB7" s="2">
        <f t="shared" si="7"/>
        <v>4.5999999999999996</v>
      </c>
      <c r="AC7" s="7">
        <v>1.7488425925925925E-2</v>
      </c>
      <c r="AD7" s="4">
        <f t="shared" si="8"/>
        <v>3.8018317230273753E-3</v>
      </c>
      <c r="AE7" s="12">
        <f t="shared" si="9"/>
        <v>0.86385681061118891</v>
      </c>
      <c r="AG7" s="46" t="s">
        <v>8</v>
      </c>
      <c r="AH7" s="6">
        <v>2800</v>
      </c>
      <c r="AI7" s="6">
        <v>125</v>
      </c>
      <c r="AJ7" s="2">
        <f t="shared" ref="AJ7:AJ38" si="11">(AH7+10*AI7)/1000</f>
        <v>4.05</v>
      </c>
      <c r="AK7" s="7">
        <v>1.695601851851852E-2</v>
      </c>
      <c r="AL7" s="4">
        <f t="shared" ref="AL7:AL38" si="12">IF(AH7="","",AK7/AJ7)</f>
        <v>4.1866712391403754E-3</v>
      </c>
      <c r="AM7" s="12">
        <f t="shared" si="10"/>
        <v>1.2297373276633488</v>
      </c>
    </row>
    <row r="8" spans="1:39" x14ac:dyDescent="0.3">
      <c r="A8" s="46" t="s">
        <v>9</v>
      </c>
      <c r="B8" s="6">
        <v>2600</v>
      </c>
      <c r="C8" s="6">
        <v>60</v>
      </c>
      <c r="D8" s="2">
        <f t="shared" ref="D8:D34" si="13">(B8+10*C8)/1000</f>
        <v>3.2</v>
      </c>
      <c r="E8" s="7">
        <v>1.5092592592592593E-2</v>
      </c>
      <c r="F8" s="4">
        <f t="shared" si="0"/>
        <v>4.7164351851851855E-3</v>
      </c>
      <c r="G8" s="12">
        <f t="shared" si="1"/>
        <v>0.99636961648256173</v>
      </c>
      <c r="I8" s="46" t="s">
        <v>9</v>
      </c>
      <c r="J8" s="6">
        <v>2800</v>
      </c>
      <c r="K8" s="6">
        <v>0</v>
      </c>
      <c r="L8" s="2">
        <f t="shared" ref="L8:L38" si="14">(J8+10*K8)/1000</f>
        <v>2.8</v>
      </c>
      <c r="M8" s="7">
        <v>1.4189814814814815E-2</v>
      </c>
      <c r="N8" s="4">
        <f t="shared" si="2"/>
        <v>5.0677910052910058E-3</v>
      </c>
      <c r="O8" s="12">
        <f t="shared" si="3"/>
        <v>1.3885161482704835</v>
      </c>
      <c r="Q8" s="11" t="s">
        <v>9</v>
      </c>
      <c r="R8" s="6">
        <v>3400</v>
      </c>
      <c r="S8" s="6">
        <v>10</v>
      </c>
      <c r="T8" s="2">
        <f t="shared" si="4"/>
        <v>3.5</v>
      </c>
      <c r="U8" s="7">
        <v>1.5983796296296295E-2</v>
      </c>
      <c r="V8" s="4">
        <f t="shared" si="5"/>
        <v>4.5667989417989413E-3</v>
      </c>
      <c r="W8" s="12">
        <f t="shared" si="6"/>
        <v>1.1738500000000001</v>
      </c>
      <c r="Y8" s="11" t="s">
        <v>9</v>
      </c>
      <c r="Z8" s="6">
        <v>3700</v>
      </c>
      <c r="AA8" s="6">
        <v>90</v>
      </c>
      <c r="AB8" s="2">
        <f t="shared" si="7"/>
        <v>4.5999999999999996</v>
      </c>
      <c r="AC8" s="7">
        <v>1.6354166666666666E-2</v>
      </c>
      <c r="AD8" s="4">
        <f t="shared" si="8"/>
        <v>3.5552536231884058E-3</v>
      </c>
      <c r="AE8" s="12">
        <f t="shared" si="9"/>
        <v>0.80782903599841815</v>
      </c>
      <c r="AG8" s="46" t="s">
        <v>9</v>
      </c>
      <c r="AH8" s="6">
        <v>2800</v>
      </c>
      <c r="AI8" s="6">
        <v>125</v>
      </c>
      <c r="AJ8" s="2">
        <f t="shared" si="11"/>
        <v>4.05</v>
      </c>
      <c r="AK8" s="7">
        <v>1.4131944444444445E-2</v>
      </c>
      <c r="AL8" s="4">
        <f t="shared" si="12"/>
        <v>3.4893689986282583E-3</v>
      </c>
      <c r="AM8" s="12">
        <f t="shared" si="10"/>
        <v>1.0249210082436511</v>
      </c>
    </row>
    <row r="9" spans="1:39" x14ac:dyDescent="0.3">
      <c r="A9" s="46" t="s">
        <v>10</v>
      </c>
      <c r="B9" s="6">
        <v>4200</v>
      </c>
      <c r="C9" s="6">
        <v>80</v>
      </c>
      <c r="D9" s="2">
        <f t="shared" si="13"/>
        <v>5</v>
      </c>
      <c r="E9" s="7">
        <v>2.5185185185185185E-2</v>
      </c>
      <c r="F9" s="4">
        <f t="shared" si="0"/>
        <v>5.0370370370370369E-3</v>
      </c>
      <c r="G9" s="12">
        <f t="shared" si="1"/>
        <v>1.0640982996152413</v>
      </c>
      <c r="I9" s="46" t="s">
        <v>10</v>
      </c>
      <c r="J9" s="6">
        <v>4000</v>
      </c>
      <c r="K9" s="6">
        <v>0</v>
      </c>
      <c r="L9" s="2">
        <f t="shared" si="14"/>
        <v>4</v>
      </c>
      <c r="M9" s="7">
        <v>2.2013888888888888E-2</v>
      </c>
      <c r="N9" s="4">
        <f t="shared" si="2"/>
        <v>5.5034722222222221E-3</v>
      </c>
      <c r="O9" s="12">
        <f t="shared" si="3"/>
        <v>1.5078877649325626</v>
      </c>
      <c r="Q9" s="11" t="s">
        <v>10</v>
      </c>
      <c r="R9" s="6">
        <v>4100</v>
      </c>
      <c r="S9" s="6">
        <v>10</v>
      </c>
      <c r="T9" s="2">
        <f t="shared" si="4"/>
        <v>4.2</v>
      </c>
      <c r="U9" s="7">
        <v>2.011574074074074E-2</v>
      </c>
      <c r="V9" s="4">
        <f t="shared" si="5"/>
        <v>4.7894620811287474E-3</v>
      </c>
      <c r="W9" s="12">
        <f t="shared" si="6"/>
        <v>1.2310833333333335</v>
      </c>
      <c r="Y9" s="11" t="s">
        <v>10</v>
      </c>
      <c r="Z9" s="6">
        <v>3240</v>
      </c>
      <c r="AA9" s="6">
        <v>120</v>
      </c>
      <c r="AB9" s="2">
        <f t="shared" si="7"/>
        <v>4.4400000000000004</v>
      </c>
      <c r="AC9" s="7">
        <v>2.3958333333333331E-2</v>
      </c>
      <c r="AD9" s="4">
        <f t="shared" si="8"/>
        <v>5.39602102102102E-3</v>
      </c>
      <c r="AE9" s="12">
        <f t="shared" si="9"/>
        <v>1.2260904345072678</v>
      </c>
      <c r="AG9" s="46" t="s">
        <v>10</v>
      </c>
      <c r="AH9" s="6">
        <v>3380</v>
      </c>
      <c r="AI9" s="6">
        <v>120</v>
      </c>
      <c r="AJ9" s="2">
        <f t="shared" si="11"/>
        <v>4.58</v>
      </c>
      <c r="AK9" s="7">
        <v>2.5023148148148145E-2</v>
      </c>
      <c r="AL9" s="4">
        <f t="shared" si="12"/>
        <v>5.4635694646611669E-3</v>
      </c>
      <c r="AM9" s="12">
        <f t="shared" si="10"/>
        <v>1.604796490864427</v>
      </c>
    </row>
    <row r="10" spans="1:39" x14ac:dyDescent="0.3">
      <c r="A10" s="46" t="s">
        <v>11</v>
      </c>
      <c r="B10" s="6">
        <v>4600</v>
      </c>
      <c r="C10" s="6">
        <v>100</v>
      </c>
      <c r="D10" s="2">
        <f t="shared" si="13"/>
        <v>5.6</v>
      </c>
      <c r="E10" s="7">
        <v>2.9780092592592594E-2</v>
      </c>
      <c r="F10" s="4">
        <f t="shared" si="0"/>
        <v>5.317873677248678E-3</v>
      </c>
      <c r="G10" s="12">
        <f t="shared" si="1"/>
        <v>1.1234263905388395</v>
      </c>
      <c r="I10" s="46" t="s">
        <v>11</v>
      </c>
      <c r="J10" s="6">
        <v>4400</v>
      </c>
      <c r="K10" s="6">
        <v>0</v>
      </c>
      <c r="L10" s="2">
        <f t="shared" si="14"/>
        <v>4.4000000000000004</v>
      </c>
      <c r="M10" s="7">
        <v>2.4004629629629629E-2</v>
      </c>
      <c r="N10" s="4">
        <f t="shared" si="2"/>
        <v>5.4555976430976424E-3</v>
      </c>
      <c r="O10" s="12">
        <f t="shared" si="3"/>
        <v>1.4947706837157702</v>
      </c>
      <c r="Q10" s="11" t="s">
        <v>11</v>
      </c>
      <c r="R10" s="6">
        <v>5500</v>
      </c>
      <c r="S10" s="6">
        <v>10</v>
      </c>
      <c r="T10" s="2">
        <f t="shared" si="4"/>
        <v>5.6</v>
      </c>
      <c r="U10" s="7">
        <v>2.1238425925925924E-2</v>
      </c>
      <c r="V10" s="4">
        <f t="shared" si="5"/>
        <v>3.7925760582010583E-3</v>
      </c>
      <c r="W10" s="12">
        <f t="shared" si="6"/>
        <v>0.97484375000000023</v>
      </c>
      <c r="Y10" s="11" t="s">
        <v>11</v>
      </c>
      <c r="Z10" s="6">
        <v>4970</v>
      </c>
      <c r="AA10" s="6">
        <v>130</v>
      </c>
      <c r="AB10" s="2">
        <f t="shared" si="7"/>
        <v>6.27</v>
      </c>
      <c r="AC10" s="7">
        <v>3.3032407407407406E-2</v>
      </c>
      <c r="AD10" s="4">
        <f t="shared" si="8"/>
        <v>5.2683265402563651E-3</v>
      </c>
      <c r="AE10" s="12">
        <f t="shared" si="9"/>
        <v>1.1970755398663848</v>
      </c>
      <c r="AG10" s="46" t="s">
        <v>11</v>
      </c>
      <c r="AH10" s="6">
        <v>4370</v>
      </c>
      <c r="AI10" s="6">
        <v>210</v>
      </c>
      <c r="AJ10" s="2">
        <f t="shared" si="11"/>
        <v>6.47</v>
      </c>
      <c r="AK10" s="7">
        <v>2.7627314814814813E-2</v>
      </c>
      <c r="AL10" s="4">
        <f t="shared" si="12"/>
        <v>4.2700641135726145E-3</v>
      </c>
      <c r="AM10" s="12">
        <f t="shared" si="10"/>
        <v>1.2542320454696418</v>
      </c>
    </row>
    <row r="11" spans="1:39" x14ac:dyDescent="0.3">
      <c r="A11" s="46" t="s">
        <v>12</v>
      </c>
      <c r="B11" s="6">
        <v>5700</v>
      </c>
      <c r="C11" s="6">
        <v>120</v>
      </c>
      <c r="D11" s="2">
        <f t="shared" si="13"/>
        <v>6.9</v>
      </c>
      <c r="E11" s="7">
        <v>3.8171296296296293E-2</v>
      </c>
      <c r="F11" s="4">
        <f t="shared" si="0"/>
        <v>5.5320719269994628E-3</v>
      </c>
      <c r="G11" s="12">
        <f t="shared" si="1"/>
        <v>1.168676800981413</v>
      </c>
      <c r="I11" s="46" t="s">
        <v>12</v>
      </c>
      <c r="J11" s="6">
        <v>5000</v>
      </c>
      <c r="K11" s="6">
        <v>115</v>
      </c>
      <c r="L11" s="2">
        <f t="shared" si="14"/>
        <v>6.15</v>
      </c>
      <c r="M11" s="7">
        <v>2.8807870370370373E-2</v>
      </c>
      <c r="N11" s="4">
        <f t="shared" si="2"/>
        <v>4.6842065642878654E-3</v>
      </c>
      <c r="O11" s="12">
        <f t="shared" si="3"/>
        <v>1.2834184459378313</v>
      </c>
      <c r="Q11" s="11" t="s">
        <v>12</v>
      </c>
      <c r="R11" s="6">
        <v>5600</v>
      </c>
      <c r="S11" s="6">
        <v>10</v>
      </c>
      <c r="T11" s="2">
        <f t="shared" si="4"/>
        <v>5.7</v>
      </c>
      <c r="U11" s="7">
        <v>2.5659722222222223E-2</v>
      </c>
      <c r="V11" s="4">
        <f t="shared" si="5"/>
        <v>4.5017056530214424E-3</v>
      </c>
      <c r="W11" s="12">
        <f t="shared" si="6"/>
        <v>1.1571184210526317</v>
      </c>
      <c r="Y11" s="11" t="s">
        <v>12</v>
      </c>
      <c r="Z11" s="6">
        <v>4530</v>
      </c>
      <c r="AA11" s="6">
        <v>130</v>
      </c>
      <c r="AB11" s="2">
        <f t="shared" si="7"/>
        <v>5.83</v>
      </c>
      <c r="AC11" s="7">
        <v>2.9386574074074075E-2</v>
      </c>
      <c r="AD11" s="4">
        <f t="shared" si="8"/>
        <v>5.0405787434089321E-3</v>
      </c>
      <c r="AE11" s="12">
        <f t="shared" si="9"/>
        <v>1.1453264095151643</v>
      </c>
      <c r="AG11" s="46" t="s">
        <v>12</v>
      </c>
      <c r="AH11" s="6">
        <v>4210</v>
      </c>
      <c r="AI11" s="6">
        <v>205</v>
      </c>
      <c r="AJ11" s="2">
        <f t="shared" si="11"/>
        <v>6.26</v>
      </c>
      <c r="AK11" s="7">
        <v>2.8900462962962961E-2</v>
      </c>
      <c r="AL11" s="4">
        <f t="shared" si="12"/>
        <v>4.6166873742752336E-3</v>
      </c>
      <c r="AM11" s="12">
        <f t="shared" si="10"/>
        <v>1.3560445685876299</v>
      </c>
    </row>
    <row r="12" spans="1:39" x14ac:dyDescent="0.3">
      <c r="A12" s="46" t="s">
        <v>13</v>
      </c>
      <c r="B12" s="6">
        <v>7800</v>
      </c>
      <c r="C12" s="6">
        <v>120</v>
      </c>
      <c r="D12" s="2">
        <f t="shared" si="13"/>
        <v>9</v>
      </c>
      <c r="E12" s="7">
        <v>3.4803240740740739E-2</v>
      </c>
      <c r="F12" s="4">
        <f t="shared" si="0"/>
        <v>3.8670267489711932E-3</v>
      </c>
      <c r="G12" s="12">
        <f t="shared" si="1"/>
        <v>0.81692799911739955</v>
      </c>
      <c r="I12" s="46" t="s">
        <v>13</v>
      </c>
      <c r="J12" s="6">
        <v>7000</v>
      </c>
      <c r="K12" s="6">
        <v>190</v>
      </c>
      <c r="L12" s="2">
        <f t="shared" si="14"/>
        <v>8.9</v>
      </c>
      <c r="M12" s="7">
        <v>3.5034722222222224E-2</v>
      </c>
      <c r="N12" s="4">
        <f t="shared" si="2"/>
        <v>3.9364856429463168E-3</v>
      </c>
      <c r="O12" s="12">
        <f t="shared" si="3"/>
        <v>1.078551557662748</v>
      </c>
      <c r="Q12" s="11" t="s">
        <v>13</v>
      </c>
      <c r="R12" s="6">
        <v>8700</v>
      </c>
      <c r="S12" s="6">
        <v>20</v>
      </c>
      <c r="T12" s="2">
        <f t="shared" si="4"/>
        <v>8.9</v>
      </c>
      <c r="U12" s="7">
        <v>3.4236111111111113E-2</v>
      </c>
      <c r="V12" s="4">
        <f t="shared" si="5"/>
        <v>3.8467540574282149E-3</v>
      </c>
      <c r="W12" s="12">
        <f t="shared" si="6"/>
        <v>0.9887696629213486</v>
      </c>
      <c r="Y12" s="11" t="s">
        <v>13</v>
      </c>
      <c r="Z12" s="6">
        <v>6790</v>
      </c>
      <c r="AA12" s="6">
        <v>150</v>
      </c>
      <c r="AB12" s="2">
        <f t="shared" si="7"/>
        <v>8.2899999999999991</v>
      </c>
      <c r="AC12" s="7">
        <v>3.8993055555555552E-2</v>
      </c>
      <c r="AD12" s="4">
        <f t="shared" si="8"/>
        <v>4.7036255193673767E-3</v>
      </c>
      <c r="AE12" s="12">
        <f t="shared" si="9"/>
        <v>1.0687634896776943</v>
      </c>
      <c r="AG12" s="46" t="s">
        <v>13</v>
      </c>
      <c r="AH12" s="6">
        <v>6630</v>
      </c>
      <c r="AI12" s="6">
        <v>305</v>
      </c>
      <c r="AJ12" s="2">
        <f t="shared" si="11"/>
        <v>9.68</v>
      </c>
      <c r="AK12" s="7">
        <v>4.5624999999999999E-2</v>
      </c>
      <c r="AL12" s="4">
        <f t="shared" si="12"/>
        <v>4.7133264462809916E-3</v>
      </c>
      <c r="AM12" s="12">
        <f t="shared" si="10"/>
        <v>1.3844300489294368</v>
      </c>
    </row>
    <row r="13" spans="1:39" x14ac:dyDescent="0.3">
      <c r="A13" s="46" t="s">
        <v>14</v>
      </c>
      <c r="B13" s="6">
        <v>9300</v>
      </c>
      <c r="C13" s="6">
        <v>160</v>
      </c>
      <c r="D13" s="2">
        <f t="shared" si="13"/>
        <v>10.9</v>
      </c>
      <c r="E13" s="7">
        <v>7.165509259259259E-2</v>
      </c>
      <c r="F13" s="4">
        <f t="shared" si="0"/>
        <v>6.5738617057424396E-3</v>
      </c>
      <c r="G13" s="12">
        <f t="shared" si="1"/>
        <v>1.3887599022105115</v>
      </c>
      <c r="I13" s="46" t="s">
        <v>14</v>
      </c>
      <c r="J13" s="6">
        <v>8200</v>
      </c>
      <c r="K13" s="6">
        <v>260</v>
      </c>
      <c r="L13" s="2">
        <f t="shared" si="14"/>
        <v>10.8</v>
      </c>
      <c r="M13" s="7">
        <v>6.0740740740740741E-2</v>
      </c>
      <c r="N13" s="4">
        <f t="shared" si="2"/>
        <v>5.6241426611796982E-3</v>
      </c>
      <c r="O13" s="12">
        <f t="shared" si="3"/>
        <v>1.5409500701729346</v>
      </c>
      <c r="Q13" s="11" t="s">
        <v>14</v>
      </c>
      <c r="R13" s="6">
        <v>7600</v>
      </c>
      <c r="S13" s="6">
        <v>25</v>
      </c>
      <c r="T13" s="2">
        <f t="shared" si="4"/>
        <v>7.85</v>
      </c>
      <c r="U13" s="7">
        <v>3.2129629629629626E-2</v>
      </c>
      <c r="V13" s="4">
        <f t="shared" si="5"/>
        <v>4.0929464496343472E-3</v>
      </c>
      <c r="W13" s="12">
        <f t="shared" si="6"/>
        <v>1.0520509554140129</v>
      </c>
      <c r="Y13" s="11" t="s">
        <v>14</v>
      </c>
      <c r="Z13" s="6">
        <v>6190</v>
      </c>
      <c r="AA13" s="6">
        <v>140</v>
      </c>
      <c r="AB13" s="2">
        <f t="shared" si="7"/>
        <v>7.59</v>
      </c>
      <c r="AC13" s="7">
        <v>5.5937500000000001E-2</v>
      </c>
      <c r="AD13" s="4">
        <f t="shared" si="8"/>
        <v>7.369894598155468E-3</v>
      </c>
      <c r="AE13" s="12">
        <f t="shared" si="9"/>
        <v>1.6745963803557251</v>
      </c>
      <c r="AG13" s="46" t="s">
        <v>14</v>
      </c>
      <c r="AH13" s="6">
        <v>6000</v>
      </c>
      <c r="AI13" s="6">
        <v>200</v>
      </c>
      <c r="AJ13" s="2">
        <f t="shared" si="11"/>
        <v>8</v>
      </c>
      <c r="AK13" s="7">
        <v>4.6759259259259257E-2</v>
      </c>
      <c r="AL13" s="4">
        <f t="shared" si="12"/>
        <v>5.8449074074074072E-3</v>
      </c>
      <c r="AM13" s="12">
        <f t="shared" si="10"/>
        <v>1.7168056446440025</v>
      </c>
    </row>
    <row r="14" spans="1:39" x14ac:dyDescent="0.3">
      <c r="A14" s="46" t="s">
        <v>15</v>
      </c>
      <c r="B14" s="6">
        <v>11400</v>
      </c>
      <c r="C14" s="6">
        <v>175</v>
      </c>
      <c r="D14" s="2">
        <f t="shared" si="13"/>
        <v>13.15</v>
      </c>
      <c r="E14" s="7">
        <v>5.2939814814814821E-2</v>
      </c>
      <c r="F14" s="4">
        <f t="shared" si="0"/>
        <v>4.0258414307843974E-3</v>
      </c>
      <c r="G14" s="12">
        <f t="shared" si="1"/>
        <v>0.85047836446686198</v>
      </c>
      <c r="I14" s="46" t="s">
        <v>15</v>
      </c>
      <c r="J14" s="6">
        <v>10100</v>
      </c>
      <c r="K14" s="6">
        <v>305</v>
      </c>
      <c r="L14" s="2">
        <f t="shared" si="14"/>
        <v>13.15</v>
      </c>
      <c r="M14" s="7">
        <v>5.5196759259259265E-2</v>
      </c>
      <c r="N14" s="4">
        <f t="shared" si="2"/>
        <v>4.1974721870159139E-3</v>
      </c>
      <c r="O14" s="12">
        <f t="shared" si="3"/>
        <v>1.1500588535523371</v>
      </c>
      <c r="Q14" s="11" t="s">
        <v>15</v>
      </c>
      <c r="R14" s="6">
        <v>10500</v>
      </c>
      <c r="S14" s="6">
        <v>25</v>
      </c>
      <c r="T14" s="2">
        <f t="shared" si="4"/>
        <v>10.75</v>
      </c>
      <c r="U14" s="7">
        <v>3.7199074074074072E-2</v>
      </c>
      <c r="V14" s="4">
        <f t="shared" si="5"/>
        <v>3.4603789836347974E-3</v>
      </c>
      <c r="W14" s="12">
        <f t="shared" si="6"/>
        <v>0.88945581395348849</v>
      </c>
      <c r="Y14" s="11" t="s">
        <v>15</v>
      </c>
      <c r="Z14" s="6">
        <v>7580</v>
      </c>
      <c r="AA14" s="6">
        <v>290</v>
      </c>
      <c r="AB14" s="2">
        <f t="shared" si="7"/>
        <v>10.48</v>
      </c>
      <c r="AC14" s="7">
        <v>5.6250000000000001E-2</v>
      </c>
      <c r="AD14" s="4">
        <f t="shared" si="8"/>
        <v>5.3673664122137407E-3</v>
      </c>
      <c r="AE14" s="12">
        <f t="shared" si="9"/>
        <v>1.2195794995746043</v>
      </c>
      <c r="AG14" s="46" t="s">
        <v>15</v>
      </c>
      <c r="AH14" s="6">
        <v>8000</v>
      </c>
      <c r="AI14" s="6">
        <v>375</v>
      </c>
      <c r="AJ14" s="2">
        <f t="shared" si="11"/>
        <v>11.75</v>
      </c>
      <c r="AK14" s="7">
        <v>4.821759259259259E-2</v>
      </c>
      <c r="AL14" s="4">
        <f t="shared" si="12"/>
        <v>4.1036249014972416E-3</v>
      </c>
      <c r="AM14" s="12">
        <f t="shared" si="10"/>
        <v>1.2053443969811526</v>
      </c>
    </row>
    <row r="15" spans="1:39" x14ac:dyDescent="0.3">
      <c r="A15" s="46" t="s">
        <v>34</v>
      </c>
      <c r="B15" s="6">
        <v>10700</v>
      </c>
      <c r="C15" s="6">
        <v>215</v>
      </c>
      <c r="D15" s="2">
        <f>(B15+10*C15)/1000</f>
        <v>12.85</v>
      </c>
      <c r="E15" s="7">
        <v>8.8368055555555547E-2</v>
      </c>
      <c r="F15" s="4">
        <f t="shared" si="0"/>
        <v>6.8768914829226112E-3</v>
      </c>
      <c r="G15" s="12">
        <f t="shared" si="1"/>
        <v>1.4527764000562142</v>
      </c>
      <c r="I15" s="46" t="s">
        <v>34</v>
      </c>
      <c r="J15" s="6">
        <v>9200</v>
      </c>
      <c r="K15" s="6">
        <v>265</v>
      </c>
      <c r="L15" s="2">
        <f t="shared" si="14"/>
        <v>11.85</v>
      </c>
      <c r="M15" s="7">
        <v>5.3229166666666661E-2</v>
      </c>
      <c r="N15" s="4">
        <f t="shared" si="2"/>
        <v>4.4919127988748237E-3</v>
      </c>
      <c r="O15" s="12">
        <f t="shared" si="3"/>
        <v>1.230732177263969</v>
      </c>
      <c r="Q15" s="11" t="s">
        <v>34</v>
      </c>
      <c r="R15" s="6">
        <v>10100</v>
      </c>
      <c r="S15" s="6">
        <v>25</v>
      </c>
      <c r="T15" s="2">
        <f t="shared" si="4"/>
        <v>10.35</v>
      </c>
      <c r="U15" s="7">
        <v>4.7847222222222228E-2</v>
      </c>
      <c r="V15" s="4">
        <f t="shared" si="5"/>
        <v>4.622920021470747E-3</v>
      </c>
      <c r="W15" s="12">
        <f t="shared" si="6"/>
        <v>1.1882753623188411</v>
      </c>
      <c r="Y15" s="11" t="s">
        <v>34</v>
      </c>
      <c r="Z15" s="6">
        <v>7190</v>
      </c>
      <c r="AA15" s="6">
        <v>330</v>
      </c>
      <c r="AB15" s="2">
        <f t="shared" si="7"/>
        <v>10.49</v>
      </c>
      <c r="AC15" s="7">
        <v>5.9560185185185188E-2</v>
      </c>
      <c r="AD15" s="4">
        <f t="shared" si="8"/>
        <v>5.6778060233732301E-3</v>
      </c>
      <c r="AE15" s="12">
        <f t="shared" si="9"/>
        <v>1.2901179641676841</v>
      </c>
      <c r="AG15" s="46" t="s">
        <v>34</v>
      </c>
      <c r="AH15" s="6">
        <v>7090</v>
      </c>
      <c r="AI15" s="6">
        <v>275</v>
      </c>
      <c r="AJ15" s="2">
        <f t="shared" si="11"/>
        <v>9.84</v>
      </c>
      <c r="AK15" s="7">
        <v>4.8854166666666664E-2</v>
      </c>
      <c r="AL15" s="4">
        <f t="shared" si="12"/>
        <v>4.9648543360433601E-3</v>
      </c>
      <c r="AM15" s="12">
        <f t="shared" si="10"/>
        <v>1.458310517999343</v>
      </c>
    </row>
    <row r="16" spans="1:39" x14ac:dyDescent="0.3">
      <c r="A16" s="46" t="s">
        <v>35</v>
      </c>
      <c r="B16" s="6">
        <v>12900</v>
      </c>
      <c r="C16" s="6">
        <v>250</v>
      </c>
      <c r="D16" s="2">
        <f>(B16+10*C16)/1000</f>
        <v>15.4</v>
      </c>
      <c r="E16" s="7">
        <v>5.4074074074074073E-2</v>
      </c>
      <c r="F16" s="4">
        <f t="shared" si="0"/>
        <v>3.5113035113035112E-3</v>
      </c>
      <c r="G16" s="12">
        <f t="shared" si="1"/>
        <v>0.74177975431543752</v>
      </c>
      <c r="I16" s="46" t="s">
        <v>35</v>
      </c>
      <c r="J16" s="6">
        <v>12900</v>
      </c>
      <c r="K16" s="6">
        <v>320</v>
      </c>
      <c r="L16" s="2">
        <f t="shared" si="14"/>
        <v>16.100000000000001</v>
      </c>
      <c r="M16" s="7">
        <v>5.8495370370370371E-2</v>
      </c>
      <c r="N16" s="4">
        <f t="shared" si="2"/>
        <v>3.6332528180354263E-3</v>
      </c>
      <c r="O16" s="12">
        <f t="shared" si="3"/>
        <v>0.99546926921895496</v>
      </c>
      <c r="Q16" s="11" t="s">
        <v>35</v>
      </c>
      <c r="R16" s="6">
        <v>13500</v>
      </c>
      <c r="S16" s="6">
        <v>25</v>
      </c>
      <c r="T16" s="2">
        <f t="shared" si="4"/>
        <v>13.75</v>
      </c>
      <c r="U16" s="7">
        <v>4.8518518518518516E-2</v>
      </c>
      <c r="V16" s="4">
        <f t="shared" si="5"/>
        <v>3.5286195286195286E-3</v>
      </c>
      <c r="W16" s="12">
        <f t="shared" si="6"/>
        <v>0.90699636363636382</v>
      </c>
      <c r="Y16" s="11" t="s">
        <v>35</v>
      </c>
      <c r="Z16" s="6">
        <v>9760</v>
      </c>
      <c r="AA16" s="6">
        <v>380</v>
      </c>
      <c r="AB16" s="2">
        <f t="shared" si="7"/>
        <v>13.56</v>
      </c>
      <c r="AC16" s="7">
        <v>6.4826388888888892E-2</v>
      </c>
      <c r="AD16" s="4">
        <f t="shared" si="8"/>
        <v>4.7807071451982956E-3</v>
      </c>
      <c r="AE16" s="12">
        <f t="shared" si="9"/>
        <v>1.0862780700952619</v>
      </c>
      <c r="AG16" s="46" t="s">
        <v>35</v>
      </c>
      <c r="AH16" s="6">
        <v>9710</v>
      </c>
      <c r="AI16" s="6">
        <v>460</v>
      </c>
      <c r="AJ16" s="2">
        <f t="shared" si="11"/>
        <v>14.31</v>
      </c>
      <c r="AK16" s="7">
        <v>5.0347222222222217E-2</v>
      </c>
      <c r="AL16" s="4">
        <f t="shared" si="12"/>
        <v>3.5183244040686385E-3</v>
      </c>
      <c r="AM16" s="12">
        <f t="shared" si="10"/>
        <v>1.0334259853182239</v>
      </c>
    </row>
    <row r="17" spans="1:39" x14ac:dyDescent="0.3">
      <c r="A17" s="46" t="s">
        <v>36</v>
      </c>
      <c r="B17" s="6">
        <v>12700</v>
      </c>
      <c r="C17" s="6">
        <v>230</v>
      </c>
      <c r="D17" s="2">
        <f>(B17+10*C17)/1000</f>
        <v>15</v>
      </c>
      <c r="E17" s="7">
        <v>8.3553240740740733E-2</v>
      </c>
      <c r="F17" s="4">
        <f t="shared" si="0"/>
        <v>5.5702160493827152E-3</v>
      </c>
      <c r="G17" s="12">
        <f t="shared" si="1"/>
        <v>1.1767349302883618</v>
      </c>
      <c r="I17" s="46" t="s">
        <v>36</v>
      </c>
      <c r="J17" s="6">
        <v>11600</v>
      </c>
      <c r="K17" s="6">
        <v>275</v>
      </c>
      <c r="L17" s="2">
        <f t="shared" si="14"/>
        <v>14.35</v>
      </c>
      <c r="M17" s="7">
        <v>6.9189814814814815E-2</v>
      </c>
      <c r="N17" s="4">
        <f t="shared" si="2"/>
        <v>4.8215898825654923E-3</v>
      </c>
      <c r="O17" s="12">
        <f t="shared" si="3"/>
        <v>1.321059886899447</v>
      </c>
      <c r="Q17" s="11" t="s">
        <v>36</v>
      </c>
      <c r="R17" s="6">
        <v>11500</v>
      </c>
      <c r="S17" s="6">
        <v>25</v>
      </c>
      <c r="T17" s="2">
        <f t="shared" si="4"/>
        <v>11.75</v>
      </c>
      <c r="U17" s="7">
        <v>5.9456018518518526E-2</v>
      </c>
      <c r="V17" s="4">
        <f t="shared" si="5"/>
        <v>5.0600866824271088E-3</v>
      </c>
      <c r="W17" s="12">
        <f t="shared" si="6"/>
        <v>1.3006446808510643</v>
      </c>
      <c r="Y17" s="11" t="s">
        <v>36</v>
      </c>
      <c r="Z17" s="6">
        <v>8390</v>
      </c>
      <c r="AA17" s="6">
        <v>340</v>
      </c>
      <c r="AB17" s="2">
        <f t="shared" si="7"/>
        <v>11.79</v>
      </c>
      <c r="AC17" s="7">
        <v>6.6979166666666659E-2</v>
      </c>
      <c r="AD17" s="4">
        <f t="shared" si="8"/>
        <v>5.6810149844500986E-3</v>
      </c>
      <c r="AE17" s="12">
        <f t="shared" si="9"/>
        <v>1.290847108191721</v>
      </c>
      <c r="AG17" s="46" t="s">
        <v>36</v>
      </c>
      <c r="AH17" s="6">
        <v>7920</v>
      </c>
      <c r="AI17" s="6">
        <v>300</v>
      </c>
      <c r="AJ17" s="2">
        <f t="shared" si="11"/>
        <v>10.92</v>
      </c>
      <c r="AK17" s="7">
        <v>5.8912037037037034E-2</v>
      </c>
      <c r="AL17" s="4">
        <f t="shared" si="12"/>
        <v>5.3948751865418526E-3</v>
      </c>
      <c r="AM17" s="12">
        <f t="shared" si="10"/>
        <v>1.5846191439520496</v>
      </c>
    </row>
    <row r="18" spans="1:39" x14ac:dyDescent="0.3">
      <c r="A18" s="46" t="s">
        <v>37</v>
      </c>
      <c r="B18" s="6">
        <v>16900</v>
      </c>
      <c r="C18" s="6">
        <v>280</v>
      </c>
      <c r="D18" s="2">
        <f>(B18+10*C18)/1000</f>
        <v>19.7</v>
      </c>
      <c r="E18" s="7">
        <v>9.3252314814814816E-2</v>
      </c>
      <c r="F18" s="4">
        <f t="shared" si="0"/>
        <v>4.7336200413611584E-3</v>
      </c>
      <c r="G18" s="12">
        <f>IF(F18="","",F18/F$18)</f>
        <v>1</v>
      </c>
      <c r="I18" s="46" t="s">
        <v>37</v>
      </c>
      <c r="J18" s="6">
        <v>15900</v>
      </c>
      <c r="K18" s="6">
        <v>385</v>
      </c>
      <c r="L18" s="2">
        <f t="shared" si="14"/>
        <v>19.75</v>
      </c>
      <c r="M18" s="7">
        <v>7.2083333333333333E-2</v>
      </c>
      <c r="N18" s="4">
        <f t="shared" si="2"/>
        <v>3.6497890295358651E-3</v>
      </c>
      <c r="O18" s="12">
        <f t="shared" si="3"/>
        <v>1</v>
      </c>
      <c r="Q18" s="11" t="s">
        <v>37</v>
      </c>
      <c r="R18" s="6">
        <v>17600</v>
      </c>
      <c r="S18" s="6">
        <v>25</v>
      </c>
      <c r="T18" s="2">
        <f t="shared" si="4"/>
        <v>17.850000000000001</v>
      </c>
      <c r="U18" s="7">
        <v>6.9444444444444434E-2</v>
      </c>
      <c r="V18" s="4">
        <f t="shared" si="5"/>
        <v>3.8904450669156542E-3</v>
      </c>
      <c r="W18" s="12">
        <f t="shared" si="6"/>
        <v>1</v>
      </c>
      <c r="Y18" s="11" t="s">
        <v>37</v>
      </c>
      <c r="Z18" s="6">
        <v>11760</v>
      </c>
      <c r="AA18" s="6">
        <v>530</v>
      </c>
      <c r="AB18" s="2">
        <f t="shared" si="7"/>
        <v>17.059999999999999</v>
      </c>
      <c r="AC18" s="7">
        <v>7.5081018518518519E-2</v>
      </c>
      <c r="AD18" s="4">
        <f t="shared" si="8"/>
        <v>4.4009975684946379E-3</v>
      </c>
      <c r="AE18" s="12">
        <f t="shared" si="9"/>
        <v>1</v>
      </c>
      <c r="AG18" s="46" t="s">
        <v>37</v>
      </c>
      <c r="AH18" s="6">
        <v>10950</v>
      </c>
      <c r="AI18" s="6">
        <v>495</v>
      </c>
      <c r="AJ18" s="2">
        <f t="shared" si="11"/>
        <v>15.9</v>
      </c>
      <c r="AK18" s="7">
        <v>5.4131944444444441E-2</v>
      </c>
      <c r="AL18" s="4">
        <f t="shared" si="12"/>
        <v>3.4045248078266943E-3</v>
      </c>
      <c r="AM18" s="12">
        <f t="shared" si="10"/>
        <v>1</v>
      </c>
    </row>
    <row r="19" spans="1:39" x14ac:dyDescent="0.3">
      <c r="A19" s="46" t="s">
        <v>17</v>
      </c>
      <c r="B19" s="6">
        <v>10200</v>
      </c>
      <c r="C19" s="6">
        <v>160</v>
      </c>
      <c r="D19" s="2">
        <f t="shared" si="13"/>
        <v>11.8</v>
      </c>
      <c r="E19" s="7">
        <v>7.7511574074074066E-2</v>
      </c>
      <c r="F19" s="4">
        <f t="shared" si="0"/>
        <v>6.5687774639045819E-3</v>
      </c>
      <c r="G19" s="12">
        <f t="shared" si="1"/>
        <v>1.3876858316696923</v>
      </c>
      <c r="I19" s="46" t="s">
        <v>17</v>
      </c>
      <c r="J19" s="6">
        <v>6100</v>
      </c>
      <c r="K19" s="6">
        <v>170</v>
      </c>
      <c r="L19" s="2">
        <f t="shared" si="14"/>
        <v>7.8</v>
      </c>
      <c r="M19" s="7">
        <v>4.2754629629629635E-2</v>
      </c>
      <c r="N19" s="4">
        <f t="shared" si="2"/>
        <v>5.4813627730294408E-3</v>
      </c>
      <c r="O19" s="12">
        <f t="shared" si="3"/>
        <v>1.5018300314543092</v>
      </c>
      <c r="Q19" s="11" t="s">
        <v>17</v>
      </c>
      <c r="R19" s="6">
        <v>6900</v>
      </c>
      <c r="S19" s="6">
        <v>25</v>
      </c>
      <c r="T19" s="2">
        <f t="shared" si="4"/>
        <v>7.15</v>
      </c>
      <c r="U19" s="7">
        <v>3.2488425925925928E-2</v>
      </c>
      <c r="V19" s="4">
        <f t="shared" si="5"/>
        <v>4.5438357938357935E-3</v>
      </c>
      <c r="W19" s="12">
        <f t="shared" si="6"/>
        <v>1.1679475524475527</v>
      </c>
      <c r="Y19" s="11" t="s">
        <v>17</v>
      </c>
      <c r="Z19" s="6">
        <v>5270</v>
      </c>
      <c r="AA19" s="6">
        <v>150</v>
      </c>
      <c r="AB19" s="2">
        <f t="shared" si="7"/>
        <v>6.77</v>
      </c>
      <c r="AC19" s="7">
        <v>4.1932870370370377E-2</v>
      </c>
      <c r="AD19" s="4">
        <f t="shared" si="8"/>
        <v>6.1939247223589929E-3</v>
      </c>
      <c r="AE19" s="12">
        <f t="shared" si="9"/>
        <v>1.4073910803085552</v>
      </c>
      <c r="AG19" s="46" t="s">
        <v>17</v>
      </c>
      <c r="AH19" s="6">
        <v>5820</v>
      </c>
      <c r="AI19" s="6">
        <v>170</v>
      </c>
      <c r="AJ19" s="2">
        <f t="shared" si="11"/>
        <v>7.52</v>
      </c>
      <c r="AK19" s="7">
        <v>4.3437499999999997E-2</v>
      </c>
      <c r="AL19" s="4">
        <f t="shared" si="12"/>
        <v>5.7762632978723407E-3</v>
      </c>
      <c r="AM19" s="12">
        <f t="shared" si="10"/>
        <v>1.6966430335867237</v>
      </c>
    </row>
    <row r="20" spans="1:39" x14ac:dyDescent="0.3">
      <c r="A20" s="46" t="s">
        <v>18</v>
      </c>
      <c r="B20" s="6">
        <v>12700</v>
      </c>
      <c r="C20" s="6">
        <v>230</v>
      </c>
      <c r="D20" s="2">
        <f t="shared" si="13"/>
        <v>15</v>
      </c>
      <c r="E20" s="7">
        <v>5.603009259259259E-2</v>
      </c>
      <c r="F20" s="4">
        <f t="shared" si="0"/>
        <v>3.7353395061728392E-3</v>
      </c>
      <c r="G20" s="12">
        <f t="shared" si="1"/>
        <v>0.78910843572876577</v>
      </c>
      <c r="I20" s="46" t="s">
        <v>18</v>
      </c>
      <c r="J20" s="6">
        <v>11600</v>
      </c>
      <c r="K20" s="6">
        <v>275</v>
      </c>
      <c r="L20" s="2">
        <f t="shared" si="14"/>
        <v>14.35</v>
      </c>
      <c r="M20" s="7">
        <v>6.1261574074074072E-2</v>
      </c>
      <c r="N20" s="4">
        <f t="shared" si="2"/>
        <v>4.2690992386114337E-3</v>
      </c>
      <c r="O20" s="12">
        <f t="shared" si="3"/>
        <v>1.1696838376311096</v>
      </c>
      <c r="Q20" s="11" t="s">
        <v>18</v>
      </c>
      <c r="R20" s="6">
        <v>11500</v>
      </c>
      <c r="S20" s="6">
        <v>25</v>
      </c>
      <c r="T20" s="2">
        <f t="shared" si="4"/>
        <v>11.75</v>
      </c>
      <c r="U20" s="7">
        <v>4.6956018518518522E-2</v>
      </c>
      <c r="V20" s="4">
        <f t="shared" si="5"/>
        <v>3.9962568951930656E-3</v>
      </c>
      <c r="W20" s="12">
        <f t="shared" si="6"/>
        <v>1.0271978723404258</v>
      </c>
      <c r="Y20" s="11" t="s">
        <v>18</v>
      </c>
      <c r="Z20" s="6">
        <v>8390</v>
      </c>
      <c r="AA20" s="6">
        <v>340</v>
      </c>
      <c r="AB20" s="2">
        <f t="shared" si="7"/>
        <v>11.79</v>
      </c>
      <c r="AC20" s="7">
        <v>6.4201388888888891E-2</v>
      </c>
      <c r="AD20" s="4">
        <f t="shared" si="8"/>
        <v>5.4454104231457931E-3</v>
      </c>
      <c r="AE20" s="12">
        <f t="shared" si="9"/>
        <v>1.2373127543009292</v>
      </c>
      <c r="AG20" s="46" t="s">
        <v>18</v>
      </c>
      <c r="AH20" s="6">
        <v>8370</v>
      </c>
      <c r="AI20" s="6">
        <v>410</v>
      </c>
      <c r="AJ20" s="2">
        <f t="shared" si="11"/>
        <v>12.47</v>
      </c>
      <c r="AK20" s="7">
        <v>5.2175925925925924E-2</v>
      </c>
      <c r="AL20" s="4">
        <f t="shared" si="12"/>
        <v>4.1841159523597375E-3</v>
      </c>
      <c r="AM20" s="12">
        <f t="shared" si="10"/>
        <v>1.2289867715872811</v>
      </c>
    </row>
    <row r="21" spans="1:39" x14ac:dyDescent="0.3">
      <c r="A21" s="46" t="s">
        <v>19</v>
      </c>
      <c r="B21" s="6">
        <v>9000</v>
      </c>
      <c r="C21" s="6">
        <v>150</v>
      </c>
      <c r="D21" s="2">
        <f t="shared" si="13"/>
        <v>10.5</v>
      </c>
      <c r="E21" s="7">
        <v>5.9722222222222225E-2</v>
      </c>
      <c r="F21" s="4">
        <f t="shared" si="0"/>
        <v>5.6878306878306879E-3</v>
      </c>
      <c r="G21" s="12">
        <f t="shared" si="1"/>
        <v>1.2015815883260341</v>
      </c>
      <c r="I21" s="46" t="s">
        <v>19</v>
      </c>
      <c r="J21" s="6">
        <v>6800</v>
      </c>
      <c r="K21" s="6">
        <v>175</v>
      </c>
      <c r="L21" s="2">
        <f t="shared" si="14"/>
        <v>8.5500000000000007</v>
      </c>
      <c r="M21" s="7">
        <v>5.6585648148148149E-2</v>
      </c>
      <c r="N21" s="4">
        <f t="shared" si="2"/>
        <v>6.6182044617717128E-3</v>
      </c>
      <c r="O21" s="12">
        <f t="shared" si="3"/>
        <v>1.8133115114912091</v>
      </c>
      <c r="Q21" s="11" t="s">
        <v>19</v>
      </c>
      <c r="R21" s="6">
        <v>6200</v>
      </c>
      <c r="S21" s="6">
        <v>15</v>
      </c>
      <c r="T21" s="2">
        <f t="shared" si="4"/>
        <v>6.35</v>
      </c>
      <c r="U21" s="7">
        <v>3.1331018518518515E-2</v>
      </c>
      <c r="V21" s="4">
        <f t="shared" si="5"/>
        <v>4.9340186643336247E-3</v>
      </c>
      <c r="W21" s="12">
        <f t="shared" si="6"/>
        <v>1.2682401574803153</v>
      </c>
      <c r="Y21" s="11" t="s">
        <v>19</v>
      </c>
      <c r="Z21" s="6">
        <v>5800</v>
      </c>
      <c r="AA21" s="6">
        <v>120</v>
      </c>
      <c r="AB21" s="2">
        <f t="shared" si="7"/>
        <v>7</v>
      </c>
      <c r="AC21" s="7">
        <v>4.2118055555555554E-2</v>
      </c>
      <c r="AD21" s="4">
        <f t="shared" si="8"/>
        <v>6.0168650793650793E-3</v>
      </c>
      <c r="AE21" s="12">
        <f t="shared" si="9"/>
        <v>1.3671593736924397</v>
      </c>
      <c r="AG21" s="46" t="s">
        <v>19</v>
      </c>
      <c r="AH21" s="6">
        <v>5380</v>
      </c>
      <c r="AI21" s="6">
        <v>135</v>
      </c>
      <c r="AJ21" s="2">
        <f t="shared" si="11"/>
        <v>6.73</v>
      </c>
      <c r="AK21" s="7">
        <v>4.3761574074074078E-2</v>
      </c>
      <c r="AL21" s="4">
        <f t="shared" si="12"/>
        <v>6.5024627153156128E-3</v>
      </c>
      <c r="AM21" s="12">
        <f t="shared" si="10"/>
        <v>1.9099472268103437</v>
      </c>
    </row>
    <row r="22" spans="1:39" x14ac:dyDescent="0.3">
      <c r="A22" s="46" t="s">
        <v>20</v>
      </c>
      <c r="B22" s="6">
        <v>11400</v>
      </c>
      <c r="C22" s="6">
        <v>175</v>
      </c>
      <c r="D22" s="2">
        <f t="shared" si="13"/>
        <v>13.15</v>
      </c>
      <c r="E22" s="7">
        <v>6.3171296296296295E-2</v>
      </c>
      <c r="F22" s="4">
        <f t="shared" si="0"/>
        <v>4.8039008590339384E-3</v>
      </c>
      <c r="G22" s="12">
        <f t="shared" si="1"/>
        <v>1.0148471607477332</v>
      </c>
      <c r="I22" s="46" t="s">
        <v>20</v>
      </c>
      <c r="J22" s="6">
        <v>10100</v>
      </c>
      <c r="K22" s="6">
        <v>305</v>
      </c>
      <c r="L22" s="2">
        <f t="shared" si="14"/>
        <v>13.15</v>
      </c>
      <c r="M22" s="7">
        <v>6.1064814814814815E-2</v>
      </c>
      <c r="N22" s="4">
        <f t="shared" si="2"/>
        <v>4.6437121532178563E-3</v>
      </c>
      <c r="O22" s="12">
        <f t="shared" si="3"/>
        <v>1.2723234454481294</v>
      </c>
      <c r="Q22" s="11" t="s">
        <v>20</v>
      </c>
      <c r="R22" s="6">
        <v>10500</v>
      </c>
      <c r="S22" s="6">
        <v>25</v>
      </c>
      <c r="T22" s="2">
        <f t="shared" si="4"/>
        <v>10.75</v>
      </c>
      <c r="U22" s="7">
        <v>4.1689814814814818E-2</v>
      </c>
      <c r="V22" s="4">
        <f t="shared" si="5"/>
        <v>3.8781223083548667E-3</v>
      </c>
      <c r="W22" s="12">
        <f t="shared" si="6"/>
        <v>0.9968325581395352</v>
      </c>
      <c r="Y22" s="11" t="s">
        <v>20</v>
      </c>
      <c r="Z22" s="6">
        <v>7580</v>
      </c>
      <c r="AA22" s="6">
        <v>290</v>
      </c>
      <c r="AB22" s="2">
        <f t="shared" si="7"/>
        <v>10.48</v>
      </c>
      <c r="AC22" s="7">
        <v>5.063657407407407E-2</v>
      </c>
      <c r="AD22" s="4">
        <f t="shared" si="8"/>
        <v>4.8317341673734795E-3</v>
      </c>
      <c r="AE22" s="12">
        <f t="shared" si="9"/>
        <v>1.0978724919010068</v>
      </c>
      <c r="AG22" s="46" t="s">
        <v>20</v>
      </c>
      <c r="AH22" s="6">
        <v>7930</v>
      </c>
      <c r="AI22" s="6">
        <v>375</v>
      </c>
      <c r="AJ22" s="2">
        <f t="shared" si="11"/>
        <v>11.68</v>
      </c>
      <c r="AK22" s="7">
        <v>5.2094907407407409E-2</v>
      </c>
      <c r="AL22" s="4">
        <f t="shared" si="12"/>
        <v>4.4601804287163881E-3</v>
      </c>
      <c r="AM22" s="12">
        <f t="shared" si="10"/>
        <v>1.3100742924424686</v>
      </c>
    </row>
    <row r="23" spans="1:39" x14ac:dyDescent="0.3">
      <c r="A23" s="46" t="s">
        <v>21</v>
      </c>
      <c r="B23" s="6">
        <v>9000</v>
      </c>
      <c r="C23" s="6">
        <v>150</v>
      </c>
      <c r="D23" s="2">
        <f t="shared" si="13"/>
        <v>10.5</v>
      </c>
      <c r="E23" s="7">
        <v>7.1979166666666664E-2</v>
      </c>
      <c r="F23" s="4">
        <f t="shared" si="0"/>
        <v>6.8551587301587296E-3</v>
      </c>
      <c r="G23" s="12">
        <f t="shared" si="1"/>
        <v>1.4481852515115514</v>
      </c>
      <c r="I23" s="46" t="s">
        <v>21</v>
      </c>
      <c r="J23" s="6">
        <v>6800</v>
      </c>
      <c r="K23" s="6">
        <v>175</v>
      </c>
      <c r="L23" s="2">
        <f t="shared" si="14"/>
        <v>8.5500000000000007</v>
      </c>
      <c r="M23" s="7">
        <v>4.9664351851851855E-2</v>
      </c>
      <c r="N23" s="4">
        <f t="shared" si="2"/>
        <v>5.8086961230236081E-3</v>
      </c>
      <c r="O23" s="12">
        <f t="shared" si="3"/>
        <v>1.591515585152133</v>
      </c>
      <c r="Q23" s="11" t="s">
        <v>21</v>
      </c>
      <c r="R23" s="6">
        <v>6200</v>
      </c>
      <c r="S23" s="6">
        <v>15</v>
      </c>
      <c r="T23" s="2">
        <f t="shared" si="4"/>
        <v>6.35</v>
      </c>
      <c r="U23" s="7">
        <v>3.1469907407407412E-2</v>
      </c>
      <c r="V23" s="4">
        <f t="shared" si="5"/>
        <v>4.9558909303003803E-3</v>
      </c>
      <c r="W23" s="12">
        <f t="shared" si="6"/>
        <v>1.2738622047244101</v>
      </c>
      <c r="Y23" s="11" t="s">
        <v>21</v>
      </c>
      <c r="Z23" s="6">
        <v>5800</v>
      </c>
      <c r="AA23" s="6">
        <v>120</v>
      </c>
      <c r="AB23" s="2">
        <f t="shared" si="7"/>
        <v>7</v>
      </c>
      <c r="AC23" s="7">
        <v>5.5868055555555553E-2</v>
      </c>
      <c r="AD23" s="4">
        <f t="shared" si="8"/>
        <v>7.9811507936507937E-3</v>
      </c>
      <c r="AE23" s="12">
        <f t="shared" si="9"/>
        <v>1.8134867537272346</v>
      </c>
      <c r="AG23" s="46" t="s">
        <v>21</v>
      </c>
      <c r="AH23" s="6">
        <v>4840</v>
      </c>
      <c r="AI23" s="6">
        <v>165</v>
      </c>
      <c r="AJ23" s="2">
        <f t="shared" si="11"/>
        <v>6.49</v>
      </c>
      <c r="AK23" s="7">
        <v>4.447916666666666E-2</v>
      </c>
      <c r="AL23" s="4">
        <f t="shared" si="12"/>
        <v>6.8534925526450938E-3</v>
      </c>
      <c r="AM23" s="12">
        <f t="shared" si="10"/>
        <v>2.0130540793503795</v>
      </c>
    </row>
    <row r="24" spans="1:39" x14ac:dyDescent="0.3">
      <c r="A24" s="46" t="s">
        <v>22</v>
      </c>
      <c r="B24" s="6">
        <v>10700</v>
      </c>
      <c r="C24" s="6">
        <v>215</v>
      </c>
      <c r="D24" s="2">
        <f t="shared" si="13"/>
        <v>12.85</v>
      </c>
      <c r="E24" s="7">
        <v>5.6377314814814818E-2</v>
      </c>
      <c r="F24" s="4">
        <f t="shared" si="0"/>
        <v>4.3873396743046552E-3</v>
      </c>
      <c r="G24" s="12">
        <f t="shared" si="1"/>
        <v>0.92684660702996979</v>
      </c>
      <c r="I24" s="46" t="s">
        <v>22</v>
      </c>
      <c r="J24" s="6">
        <v>9200</v>
      </c>
      <c r="K24" s="6">
        <v>265</v>
      </c>
      <c r="L24" s="2">
        <f t="shared" si="14"/>
        <v>11.85</v>
      </c>
      <c r="M24" s="7">
        <v>4.2916666666666665E-2</v>
      </c>
      <c r="N24" s="4">
        <f t="shared" si="2"/>
        <v>3.6216596343178623E-3</v>
      </c>
      <c r="O24" s="12">
        <f t="shared" si="3"/>
        <v>0.99229287090558771</v>
      </c>
      <c r="Q24" s="11" t="s">
        <v>22</v>
      </c>
      <c r="R24" s="6">
        <v>10100</v>
      </c>
      <c r="S24" s="6">
        <v>25</v>
      </c>
      <c r="T24" s="2">
        <f t="shared" si="4"/>
        <v>10.35</v>
      </c>
      <c r="U24" s="7">
        <v>4.0023148148148148E-2</v>
      </c>
      <c r="V24" s="4">
        <f t="shared" si="5"/>
        <v>3.8669708355698693E-3</v>
      </c>
      <c r="W24" s="12">
        <f t="shared" si="6"/>
        <v>0.99396618357487942</v>
      </c>
      <c r="Y24" s="11" t="s">
        <v>22</v>
      </c>
      <c r="Z24" s="6">
        <v>7190</v>
      </c>
      <c r="AA24" s="6">
        <v>330</v>
      </c>
      <c r="AB24" s="2">
        <f t="shared" si="7"/>
        <v>10.49</v>
      </c>
      <c r="AC24" s="7">
        <v>5.3564814814814815E-2</v>
      </c>
      <c r="AD24" s="4">
        <f t="shared" si="8"/>
        <v>5.1062740528898774E-3</v>
      </c>
      <c r="AE24" s="12">
        <f t="shared" si="9"/>
        <v>1.1602537773354142</v>
      </c>
      <c r="AG24" s="46" t="s">
        <v>22</v>
      </c>
      <c r="AH24" s="6">
        <v>7450</v>
      </c>
      <c r="AI24" s="6">
        <v>370</v>
      </c>
      <c r="AJ24" s="2">
        <f t="shared" si="11"/>
        <v>11.15</v>
      </c>
      <c r="AK24" s="7">
        <v>4.7060185185185184E-2</v>
      </c>
      <c r="AL24" s="4">
        <f t="shared" si="12"/>
        <v>4.2206444112273707E-3</v>
      </c>
      <c r="AM24" s="12">
        <f t="shared" si="10"/>
        <v>1.2397161570168298</v>
      </c>
    </row>
    <row r="25" spans="1:39" x14ac:dyDescent="0.3">
      <c r="A25" s="46" t="s">
        <v>23</v>
      </c>
      <c r="B25" s="6">
        <v>6200</v>
      </c>
      <c r="C25" s="6">
        <v>120</v>
      </c>
      <c r="D25" s="2">
        <f t="shared" si="13"/>
        <v>7.4</v>
      </c>
      <c r="E25" s="7">
        <v>4.7037037037037037E-2</v>
      </c>
      <c r="F25" s="4">
        <f t="shared" si="0"/>
        <v>6.3563563563563564E-3</v>
      </c>
      <c r="G25" s="12">
        <f t="shared" si="1"/>
        <v>1.3428108510645433</v>
      </c>
      <c r="I25" s="46" t="s">
        <v>23</v>
      </c>
      <c r="J25" s="6">
        <v>5000</v>
      </c>
      <c r="K25" s="6">
        <v>140</v>
      </c>
      <c r="L25" s="2">
        <f t="shared" si="14"/>
        <v>6.4</v>
      </c>
      <c r="M25" s="7">
        <v>2.7025462962962959E-2</v>
      </c>
      <c r="N25" s="4">
        <f t="shared" si="2"/>
        <v>4.2227285879629624E-3</v>
      </c>
      <c r="O25" s="12">
        <f t="shared" si="3"/>
        <v>1.1569788154303144</v>
      </c>
      <c r="Q25" s="11" t="s">
        <v>23</v>
      </c>
      <c r="R25" s="6">
        <v>5000</v>
      </c>
      <c r="S25" s="6">
        <v>15</v>
      </c>
      <c r="T25" s="2">
        <f t="shared" si="4"/>
        <v>5.15</v>
      </c>
      <c r="U25" s="7">
        <v>2.4340277777777777E-2</v>
      </c>
      <c r="V25" s="4">
        <f t="shared" si="5"/>
        <v>4.7262675296655876E-3</v>
      </c>
      <c r="W25" s="12">
        <f t="shared" si="6"/>
        <v>1.214839805825243</v>
      </c>
      <c r="Y25" s="11" t="s">
        <v>23</v>
      </c>
      <c r="Z25" s="6">
        <v>3870</v>
      </c>
      <c r="AA25" s="6">
        <v>90</v>
      </c>
      <c r="AB25" s="2">
        <f t="shared" si="7"/>
        <v>4.7699999999999996</v>
      </c>
      <c r="AC25" s="7">
        <v>3.5023148148148144E-2</v>
      </c>
      <c r="AD25" s="4">
        <f t="shared" si="8"/>
        <v>7.342379066697725E-3</v>
      </c>
      <c r="AE25" s="12">
        <f t="shared" si="9"/>
        <v>1.6683442679585909</v>
      </c>
      <c r="AG25" s="46" t="s">
        <v>23</v>
      </c>
      <c r="AH25" s="6">
        <v>3840</v>
      </c>
      <c r="AI25" s="6">
        <v>120</v>
      </c>
      <c r="AJ25" s="2">
        <f t="shared" si="11"/>
        <v>5.04</v>
      </c>
      <c r="AK25" s="7">
        <v>3.0844907407407404E-2</v>
      </c>
      <c r="AL25" s="4">
        <f t="shared" si="12"/>
        <v>6.1200213109935328E-3</v>
      </c>
      <c r="AM25" s="12">
        <f t="shared" si="10"/>
        <v>1.7976139568506471</v>
      </c>
    </row>
    <row r="26" spans="1:39" x14ac:dyDescent="0.3">
      <c r="A26" s="46" t="s">
        <v>24</v>
      </c>
      <c r="B26" s="6">
        <v>9300</v>
      </c>
      <c r="C26" s="6">
        <v>160</v>
      </c>
      <c r="D26" s="2">
        <f t="shared" si="13"/>
        <v>10.9</v>
      </c>
      <c r="E26" s="7">
        <v>4.8240740740740744E-2</v>
      </c>
      <c r="F26" s="4">
        <f t="shared" si="0"/>
        <v>4.4257560312606185E-3</v>
      </c>
      <c r="G26" s="12">
        <f t="shared" si="1"/>
        <v>0.93496224719971122</v>
      </c>
      <c r="I26" s="46" t="s">
        <v>24</v>
      </c>
      <c r="J26" s="6">
        <v>8200</v>
      </c>
      <c r="K26" s="6">
        <v>260</v>
      </c>
      <c r="L26" s="2">
        <f t="shared" si="14"/>
        <v>10.8</v>
      </c>
      <c r="M26" s="7">
        <v>4.5092592592592594E-2</v>
      </c>
      <c r="N26" s="4">
        <f t="shared" si="2"/>
        <v>4.1752400548696845E-3</v>
      </c>
      <c r="O26" s="12">
        <f t="shared" si="3"/>
        <v>1.1439675063631389</v>
      </c>
      <c r="Q26" s="11" t="s">
        <v>24</v>
      </c>
      <c r="R26" s="6">
        <v>7600</v>
      </c>
      <c r="S26" s="6">
        <v>25</v>
      </c>
      <c r="T26" s="2">
        <f t="shared" si="4"/>
        <v>7.85</v>
      </c>
      <c r="U26" s="7">
        <v>2.7835648148148151E-2</v>
      </c>
      <c r="V26" s="4">
        <f t="shared" si="5"/>
        <v>3.5459424392545419E-3</v>
      </c>
      <c r="W26" s="12">
        <f t="shared" si="6"/>
        <v>0.91144904458598763</v>
      </c>
      <c r="Y26" s="11" t="s">
        <v>24</v>
      </c>
      <c r="Z26" s="6">
        <v>6190</v>
      </c>
      <c r="AA26" s="6">
        <v>140</v>
      </c>
      <c r="AB26" s="2">
        <f t="shared" si="7"/>
        <v>7.59</v>
      </c>
      <c r="AC26" s="7">
        <v>4.1712962962962959E-2</v>
      </c>
      <c r="AD26" s="4">
        <f t="shared" si="8"/>
        <v>5.4957790465036838E-3</v>
      </c>
      <c r="AE26" s="12">
        <f t="shared" si="9"/>
        <v>1.248757573929657</v>
      </c>
      <c r="AG26" s="46" t="s">
        <v>24</v>
      </c>
      <c r="AH26" s="6">
        <v>6250</v>
      </c>
      <c r="AI26" s="6">
        <v>205</v>
      </c>
      <c r="AJ26" s="2">
        <f t="shared" si="11"/>
        <v>8.3000000000000007</v>
      </c>
      <c r="AK26" s="7">
        <v>5.1562500000000004E-2</v>
      </c>
      <c r="AL26" s="4">
        <f t="shared" si="12"/>
        <v>6.2123493975903615E-3</v>
      </c>
      <c r="AM26" s="12">
        <f t="shared" si="10"/>
        <v>1.8247331854679785</v>
      </c>
    </row>
    <row r="27" spans="1:39" x14ac:dyDescent="0.3">
      <c r="A27" s="46" t="s">
        <v>25</v>
      </c>
      <c r="B27" s="6">
        <v>6200</v>
      </c>
      <c r="C27" s="6">
        <v>120</v>
      </c>
      <c r="D27" s="2">
        <f t="shared" si="13"/>
        <v>7.4</v>
      </c>
      <c r="E27" s="7">
        <v>4.2002314814814812E-2</v>
      </c>
      <c r="F27" s="4">
        <f t="shared" si="0"/>
        <v>5.6759884884884874E-3</v>
      </c>
      <c r="G27" s="12">
        <f t="shared" si="1"/>
        <v>1.1990798667601446</v>
      </c>
      <c r="I27" s="46" t="s">
        <v>25</v>
      </c>
      <c r="J27" s="6">
        <v>5000</v>
      </c>
      <c r="K27" s="6">
        <v>140</v>
      </c>
      <c r="L27" s="2">
        <f t="shared" si="14"/>
        <v>6.4</v>
      </c>
      <c r="M27" s="7">
        <v>3.0925925925925926E-2</v>
      </c>
      <c r="N27" s="4">
        <f t="shared" si="2"/>
        <v>4.8321759259259255E-3</v>
      </c>
      <c r="O27" s="12">
        <f t="shared" si="3"/>
        <v>1.3239603403982014</v>
      </c>
      <c r="Q27" s="11" t="s">
        <v>25</v>
      </c>
      <c r="R27" s="6">
        <v>5000</v>
      </c>
      <c r="S27" s="6">
        <v>15</v>
      </c>
      <c r="T27" s="2">
        <f t="shared" si="4"/>
        <v>5.15</v>
      </c>
      <c r="U27" s="7">
        <v>2.4513888888888887E-2</v>
      </c>
      <c r="V27" s="4">
        <f t="shared" si="5"/>
        <v>4.7599784250269683E-3</v>
      </c>
      <c r="W27" s="12">
        <f t="shared" si="6"/>
        <v>1.2235048543689322</v>
      </c>
      <c r="Y27" s="11" t="s">
        <v>25</v>
      </c>
      <c r="Z27" s="6">
        <v>3870</v>
      </c>
      <c r="AA27" s="6">
        <v>90</v>
      </c>
      <c r="AB27" s="2">
        <f t="shared" si="7"/>
        <v>4.7699999999999996</v>
      </c>
      <c r="AC27" s="7">
        <v>3.6296296296296292E-2</v>
      </c>
      <c r="AD27" s="4">
        <f t="shared" si="8"/>
        <v>7.6092864352822424E-3</v>
      </c>
      <c r="AE27" s="12">
        <f t="shared" si="9"/>
        <v>1.7289912836477663</v>
      </c>
      <c r="AG27" s="46" t="s">
        <v>25</v>
      </c>
      <c r="AH27" s="6">
        <v>3840</v>
      </c>
      <c r="AI27" s="6">
        <v>120</v>
      </c>
      <c r="AJ27" s="2">
        <f t="shared" si="11"/>
        <v>5.04</v>
      </c>
      <c r="AK27" s="7">
        <v>3.8206018518518521E-2</v>
      </c>
      <c r="AL27" s="4">
        <f t="shared" si="12"/>
        <v>7.5805592298647858E-3</v>
      </c>
      <c r="AM27" s="12">
        <f t="shared" si="10"/>
        <v>2.2266130099677248</v>
      </c>
    </row>
    <row r="28" spans="1:39" x14ac:dyDescent="0.3">
      <c r="A28" s="46" t="s">
        <v>26</v>
      </c>
      <c r="B28" s="6">
        <v>9000</v>
      </c>
      <c r="C28" s="6">
        <v>150</v>
      </c>
      <c r="D28" s="2">
        <f t="shared" si="13"/>
        <v>10.5</v>
      </c>
      <c r="E28" s="7">
        <v>5.3101851851851851E-2</v>
      </c>
      <c r="F28" s="4">
        <f t="shared" si="0"/>
        <v>5.0573192239858908E-3</v>
      </c>
      <c r="G28" s="12">
        <f t="shared" si="1"/>
        <v>1.0683830091550086</v>
      </c>
      <c r="I28" s="46" t="s">
        <v>26</v>
      </c>
      <c r="J28" s="6">
        <v>6800</v>
      </c>
      <c r="K28" s="6">
        <v>175</v>
      </c>
      <c r="L28" s="2">
        <f t="shared" si="14"/>
        <v>8.5500000000000007</v>
      </c>
      <c r="M28" s="7">
        <v>3.6446759259259262E-2</v>
      </c>
      <c r="N28" s="4">
        <f t="shared" si="2"/>
        <v>4.2627788607320768E-3</v>
      </c>
      <c r="O28" s="12">
        <f t="shared" si="3"/>
        <v>1.1679521271601181</v>
      </c>
      <c r="Q28" s="11" t="s">
        <v>26</v>
      </c>
      <c r="R28" s="6">
        <v>6600</v>
      </c>
      <c r="S28" s="6">
        <v>15</v>
      </c>
      <c r="T28" s="2">
        <f t="shared" si="4"/>
        <v>6.75</v>
      </c>
      <c r="U28" s="7">
        <v>3.0358796296296297E-2</v>
      </c>
      <c r="V28" s="4">
        <f t="shared" si="5"/>
        <v>4.4975994513031551E-3</v>
      </c>
      <c r="W28" s="12">
        <f t="shared" si="6"/>
        <v>1.1560629629629633</v>
      </c>
      <c r="Y28" s="11" t="s">
        <v>26</v>
      </c>
      <c r="Z28" s="6">
        <v>5640</v>
      </c>
      <c r="AA28" s="6">
        <v>150</v>
      </c>
      <c r="AB28" s="2">
        <f t="shared" si="7"/>
        <v>7.14</v>
      </c>
      <c r="AC28" s="7">
        <v>3.72337962962963E-2</v>
      </c>
      <c r="AD28" s="4">
        <f t="shared" si="8"/>
        <v>5.2148174084448605E-3</v>
      </c>
      <c r="AE28" s="12">
        <f t="shared" si="9"/>
        <v>1.1849171301016168</v>
      </c>
      <c r="AG28" s="46" t="s">
        <v>26</v>
      </c>
      <c r="AH28" s="6">
        <v>6050</v>
      </c>
      <c r="AI28" s="6">
        <v>160</v>
      </c>
      <c r="AJ28" s="2">
        <f t="shared" si="11"/>
        <v>7.65</v>
      </c>
      <c r="AK28" s="7">
        <v>4.5682870370370367E-2</v>
      </c>
      <c r="AL28" s="4">
        <f t="shared" si="12"/>
        <v>5.9716170418784792E-3</v>
      </c>
      <c r="AM28" s="12">
        <f t="shared" si="10"/>
        <v>1.7540236535067308</v>
      </c>
    </row>
    <row r="29" spans="1:39" x14ac:dyDescent="0.3">
      <c r="A29" s="46" t="s">
        <v>27</v>
      </c>
      <c r="B29" s="6">
        <v>4300</v>
      </c>
      <c r="C29" s="6">
        <v>80</v>
      </c>
      <c r="D29" s="2">
        <f t="shared" si="13"/>
        <v>5.0999999999999996</v>
      </c>
      <c r="E29" s="7">
        <v>3.7557870370370373E-2</v>
      </c>
      <c r="F29" s="4">
        <f t="shared" si="0"/>
        <v>7.3642883079157598E-3</v>
      </c>
      <c r="G29" s="12">
        <f t="shared" si="1"/>
        <v>1.5557413234624868</v>
      </c>
      <c r="I29" s="46" t="s">
        <v>27</v>
      </c>
      <c r="J29" s="6">
        <v>3700</v>
      </c>
      <c r="K29" s="6">
        <v>80</v>
      </c>
      <c r="L29" s="2">
        <f t="shared" si="14"/>
        <v>4.5</v>
      </c>
      <c r="M29" s="7">
        <v>2.6863425925925926E-2</v>
      </c>
      <c r="N29" s="4">
        <f t="shared" si="2"/>
        <v>5.9696502057613168E-3</v>
      </c>
      <c r="O29" s="12">
        <f t="shared" si="3"/>
        <v>1.6356151430814243</v>
      </c>
      <c r="Q29" s="11" t="s">
        <v>27</v>
      </c>
      <c r="R29" s="6">
        <v>4000</v>
      </c>
      <c r="S29" s="6">
        <v>10</v>
      </c>
      <c r="T29" s="2">
        <f t="shared" si="4"/>
        <v>4.0999999999999996</v>
      </c>
      <c r="U29" s="7">
        <v>1.9189814814814816E-2</v>
      </c>
      <c r="V29" s="4">
        <f t="shared" si="5"/>
        <v>4.6804426377597113E-3</v>
      </c>
      <c r="W29" s="12">
        <f t="shared" si="6"/>
        <v>1.2030609756097566</v>
      </c>
      <c r="Y29" s="11" t="s">
        <v>27</v>
      </c>
      <c r="Z29" s="6">
        <v>2980</v>
      </c>
      <c r="AA29" s="6">
        <v>80</v>
      </c>
      <c r="AB29" s="2">
        <f t="shared" si="7"/>
        <v>3.78</v>
      </c>
      <c r="AC29" s="7">
        <v>3.7106481481481483E-2</v>
      </c>
      <c r="AD29" s="4">
        <f t="shared" si="8"/>
        <v>9.8165294924554194E-3</v>
      </c>
      <c r="AE29" s="12">
        <f t="shared" si="9"/>
        <v>2.2305237255137054</v>
      </c>
      <c r="AG29" s="46" t="s">
        <v>27</v>
      </c>
      <c r="AH29" s="6">
        <v>2840</v>
      </c>
      <c r="AI29" s="6">
        <v>80</v>
      </c>
      <c r="AJ29" s="2">
        <f t="shared" si="11"/>
        <v>3.64</v>
      </c>
      <c r="AK29" s="7">
        <v>2.9756944444444447E-2</v>
      </c>
      <c r="AL29" s="4">
        <f t="shared" si="12"/>
        <v>8.1749847374847379E-3</v>
      </c>
      <c r="AM29" s="12">
        <f t="shared" si="10"/>
        <v>2.4012116811988529</v>
      </c>
    </row>
    <row r="30" spans="1:39" x14ac:dyDescent="0.3">
      <c r="A30" s="46" t="s">
        <v>28</v>
      </c>
      <c r="B30" s="6">
        <v>6200</v>
      </c>
      <c r="C30" s="6">
        <v>120</v>
      </c>
      <c r="D30" s="2">
        <f t="shared" si="13"/>
        <v>7.4</v>
      </c>
      <c r="E30" s="7">
        <v>3.2094907407407412E-2</v>
      </c>
      <c r="F30" s="4">
        <f t="shared" si="0"/>
        <v>4.3371496496496503E-3</v>
      </c>
      <c r="G30" s="12">
        <f t="shared" si="1"/>
        <v>0.91624372293355794</v>
      </c>
      <c r="I30" s="46" t="s">
        <v>28</v>
      </c>
      <c r="J30" s="6">
        <v>5000</v>
      </c>
      <c r="K30" s="6">
        <v>140</v>
      </c>
      <c r="L30" s="2">
        <f t="shared" si="14"/>
        <v>6.4</v>
      </c>
      <c r="M30" s="7">
        <v>2.97337962962963E-2</v>
      </c>
      <c r="N30" s="4">
        <f t="shared" si="2"/>
        <v>4.6459056712962968E-3</v>
      </c>
      <c r="O30" s="12">
        <f t="shared" si="3"/>
        <v>1.2729244440430316</v>
      </c>
      <c r="Q30" s="11" t="s">
        <v>28</v>
      </c>
      <c r="R30" s="6">
        <v>5200</v>
      </c>
      <c r="S30" s="6">
        <v>15</v>
      </c>
      <c r="T30" s="2">
        <f t="shared" si="4"/>
        <v>5.35</v>
      </c>
      <c r="U30" s="7">
        <v>2.1967592592592594E-2</v>
      </c>
      <c r="V30" s="4">
        <f t="shared" si="5"/>
        <v>4.1060920733817933E-3</v>
      </c>
      <c r="W30" s="12">
        <f t="shared" si="6"/>
        <v>1.0554299065420565</v>
      </c>
      <c r="Y30" s="11" t="s">
        <v>28</v>
      </c>
      <c r="Z30" s="6">
        <v>4340</v>
      </c>
      <c r="AA30" s="6">
        <v>110</v>
      </c>
      <c r="AB30" s="2">
        <f t="shared" si="7"/>
        <v>5.44</v>
      </c>
      <c r="AC30" s="7">
        <v>4.08912037037037E-2</v>
      </c>
      <c r="AD30" s="4">
        <f t="shared" si="8"/>
        <v>7.5167653867102384E-3</v>
      </c>
      <c r="AE30" s="12">
        <f t="shared" si="9"/>
        <v>1.7079685388877299</v>
      </c>
      <c r="AG30" s="46" t="s">
        <v>28</v>
      </c>
      <c r="AH30" s="6">
        <v>4720</v>
      </c>
      <c r="AI30" s="6">
        <v>105</v>
      </c>
      <c r="AJ30" s="2">
        <f t="shared" si="11"/>
        <v>5.77</v>
      </c>
      <c r="AK30" s="7">
        <v>4.0902777777777781E-2</v>
      </c>
      <c r="AL30" s="4">
        <f t="shared" si="12"/>
        <v>7.0888696321971898E-3</v>
      </c>
      <c r="AM30" s="12">
        <f t="shared" si="10"/>
        <v>2.0821906234610248</v>
      </c>
    </row>
    <row r="31" spans="1:39" x14ac:dyDescent="0.3">
      <c r="A31" s="46" t="s">
        <v>29</v>
      </c>
      <c r="B31" s="6">
        <v>4300</v>
      </c>
      <c r="C31" s="6">
        <v>80</v>
      </c>
      <c r="D31" s="2">
        <f t="shared" si="13"/>
        <v>5.0999999999999996</v>
      </c>
      <c r="E31" s="7">
        <v>4.7766203703703707E-2</v>
      </c>
      <c r="F31" s="4">
        <f t="shared" si="0"/>
        <v>9.3659222948438651E-3</v>
      </c>
      <c r="G31" s="12">
        <f t="shared" si="1"/>
        <v>1.9785961300245556</v>
      </c>
      <c r="I31" s="46" t="s">
        <v>29</v>
      </c>
      <c r="J31" s="6">
        <v>3700</v>
      </c>
      <c r="K31" s="6">
        <v>80</v>
      </c>
      <c r="L31" s="2">
        <f t="shared" si="14"/>
        <v>4.5</v>
      </c>
      <c r="M31" s="7">
        <v>3.6631944444444446E-2</v>
      </c>
      <c r="N31" s="4">
        <f t="shared" si="2"/>
        <v>8.1404320987654329E-3</v>
      </c>
      <c r="O31" s="12">
        <f t="shared" si="3"/>
        <v>2.2303842860201244</v>
      </c>
      <c r="Q31" s="11" t="s">
        <v>29</v>
      </c>
      <c r="R31" s="6">
        <v>4000</v>
      </c>
      <c r="S31" s="6">
        <v>10</v>
      </c>
      <c r="T31" s="2">
        <f t="shared" si="4"/>
        <v>4.0999999999999996</v>
      </c>
      <c r="U31" s="7">
        <v>2.6851851851851849E-2</v>
      </c>
      <c r="V31" s="4">
        <f t="shared" si="5"/>
        <v>6.549232158988256E-3</v>
      </c>
      <c r="W31" s="12">
        <f t="shared" si="6"/>
        <v>1.6834146341463418</v>
      </c>
      <c r="Y31" s="11" t="s">
        <v>29</v>
      </c>
      <c r="Z31" s="6">
        <v>2980</v>
      </c>
      <c r="AA31" s="6">
        <v>80</v>
      </c>
      <c r="AB31" s="2">
        <f t="shared" si="7"/>
        <v>3.78</v>
      </c>
      <c r="AC31" s="7">
        <v>5.1550925925925924E-2</v>
      </c>
      <c r="AD31" s="4">
        <f t="shared" si="8"/>
        <v>1.3637811091514795E-2</v>
      </c>
      <c r="AE31" s="12">
        <f t="shared" si="9"/>
        <v>3.0987999605234071</v>
      </c>
      <c r="AG31" s="46" t="s">
        <v>29</v>
      </c>
      <c r="AH31" s="6">
        <v>2840</v>
      </c>
      <c r="AI31" s="6">
        <v>80</v>
      </c>
      <c r="AJ31" s="2">
        <f t="shared" si="11"/>
        <v>3.64</v>
      </c>
      <c r="AK31" s="7">
        <v>3.2407407407407406E-2</v>
      </c>
      <c r="AL31" s="4">
        <f t="shared" si="12"/>
        <v>8.9031339031339016E-3</v>
      </c>
      <c r="AM31" s="12">
        <f t="shared" si="10"/>
        <v>2.6150885676222426</v>
      </c>
    </row>
    <row r="32" spans="1:39" x14ac:dyDescent="0.3">
      <c r="A32" s="46" t="s">
        <v>30</v>
      </c>
      <c r="B32" s="6">
        <v>6200</v>
      </c>
      <c r="C32" s="6">
        <v>120</v>
      </c>
      <c r="D32" s="2">
        <f t="shared" si="13"/>
        <v>7.4</v>
      </c>
      <c r="E32" s="7">
        <v>4.6435185185185184E-2</v>
      </c>
      <c r="F32" s="4">
        <f t="shared" si="0"/>
        <v>6.2750250250250246E-3</v>
      </c>
      <c r="G32" s="12">
        <f t="shared" si="1"/>
        <v>1.3256292161591898</v>
      </c>
      <c r="I32" s="46" t="s">
        <v>30</v>
      </c>
      <c r="J32" s="6">
        <v>5000</v>
      </c>
      <c r="K32" s="6">
        <v>140</v>
      </c>
      <c r="L32" s="2">
        <f t="shared" si="14"/>
        <v>6.4</v>
      </c>
      <c r="M32" s="7">
        <v>2.9722222222222219E-2</v>
      </c>
      <c r="N32" s="4">
        <f t="shared" si="2"/>
        <v>4.6440972222222213E-3</v>
      </c>
      <c r="O32" s="12">
        <f t="shared" si="3"/>
        <v>1.2724289499036605</v>
      </c>
      <c r="Q32" s="11" t="s">
        <v>30</v>
      </c>
      <c r="R32" s="6">
        <v>5200</v>
      </c>
      <c r="S32" s="6">
        <v>15</v>
      </c>
      <c r="T32" s="2">
        <f t="shared" si="4"/>
        <v>5.35</v>
      </c>
      <c r="U32" s="7">
        <v>2.3194444444444445E-2</v>
      </c>
      <c r="V32" s="4">
        <f t="shared" si="5"/>
        <v>4.3354101765316726E-3</v>
      </c>
      <c r="W32" s="12">
        <f t="shared" si="6"/>
        <v>1.1143738317757015</v>
      </c>
      <c r="Y32" s="11" t="s">
        <v>30</v>
      </c>
      <c r="Z32" s="6">
        <v>4340</v>
      </c>
      <c r="AA32" s="6">
        <v>110</v>
      </c>
      <c r="AB32" s="2">
        <f t="shared" si="7"/>
        <v>5.44</v>
      </c>
      <c r="AC32" s="7">
        <v>4.3344907407407408E-2</v>
      </c>
      <c r="AD32" s="4">
        <f t="shared" si="8"/>
        <v>7.9678138616557734E-3</v>
      </c>
      <c r="AE32" s="12">
        <f t="shared" si="9"/>
        <v>1.810456319879578</v>
      </c>
      <c r="AG32" s="46" t="s">
        <v>30</v>
      </c>
      <c r="AH32" s="6">
        <v>4720</v>
      </c>
      <c r="AI32" s="6">
        <v>105</v>
      </c>
      <c r="AJ32" s="2">
        <f t="shared" si="11"/>
        <v>5.77</v>
      </c>
      <c r="AK32" s="7">
        <v>4.5196759259259256E-2</v>
      </c>
      <c r="AL32" s="4">
        <f t="shared" si="12"/>
        <v>7.833060530200912E-3</v>
      </c>
      <c r="AM32" s="12">
        <f t="shared" si="10"/>
        <v>2.3007793957598475</v>
      </c>
    </row>
    <row r="33" spans="1:39" x14ac:dyDescent="0.3">
      <c r="A33" s="46" t="s">
        <v>31</v>
      </c>
      <c r="B33" s="6">
        <v>4300</v>
      </c>
      <c r="C33" s="6">
        <v>80</v>
      </c>
      <c r="D33" s="2">
        <f t="shared" si="13"/>
        <v>5.0999999999999996</v>
      </c>
      <c r="E33" s="7">
        <v>3.9699074074074074E-2</v>
      </c>
      <c r="F33" s="4">
        <f t="shared" si="0"/>
        <v>7.7841321713870738E-3</v>
      </c>
      <c r="G33" s="12">
        <f t="shared" si="1"/>
        <v>1.6444353588524898</v>
      </c>
      <c r="I33" s="46" t="s">
        <v>31</v>
      </c>
      <c r="J33" s="6">
        <v>3700</v>
      </c>
      <c r="K33" s="6">
        <v>80</v>
      </c>
      <c r="L33" s="2">
        <f t="shared" si="14"/>
        <v>4.5</v>
      </c>
      <c r="M33" s="7">
        <v>3.8530092592592595E-2</v>
      </c>
      <c r="N33" s="4">
        <f t="shared" si="2"/>
        <v>8.5622427983539102E-3</v>
      </c>
      <c r="O33" s="12">
        <f t="shared" si="3"/>
        <v>2.3459555412830944</v>
      </c>
      <c r="Q33" s="11" t="s">
        <v>31</v>
      </c>
      <c r="R33" s="6">
        <v>4000</v>
      </c>
      <c r="S33" s="6">
        <v>10</v>
      </c>
      <c r="T33" s="2">
        <f t="shared" si="4"/>
        <v>4.0999999999999996</v>
      </c>
      <c r="U33" s="7">
        <v>2.5601851851851851E-2</v>
      </c>
      <c r="V33" s="4">
        <f t="shared" si="5"/>
        <v>6.2443541102077688E-3</v>
      </c>
      <c r="W33" s="12">
        <f t="shared" si="6"/>
        <v>1.6050487804878053</v>
      </c>
      <c r="Y33" s="11" t="s">
        <v>31</v>
      </c>
      <c r="Z33" s="6">
        <v>1500</v>
      </c>
      <c r="AA33" s="6">
        <v>25</v>
      </c>
      <c r="AB33" s="2">
        <f t="shared" si="7"/>
        <v>1.75</v>
      </c>
      <c r="AC33" s="7">
        <v>3.9375E-2</v>
      </c>
      <c r="AD33" s="4">
        <f t="shared" si="8"/>
        <v>2.2499999999999999E-2</v>
      </c>
      <c r="AE33" s="12">
        <f t="shared" si="9"/>
        <v>5.1124772622167409</v>
      </c>
      <c r="AG33" s="46" t="s">
        <v>31</v>
      </c>
      <c r="AH33" s="6">
        <v>2190</v>
      </c>
      <c r="AI33" s="6">
        <v>25</v>
      </c>
      <c r="AJ33" s="2">
        <f t="shared" si="11"/>
        <v>2.44</v>
      </c>
      <c r="AK33" s="7">
        <v>2.960648148148148E-2</v>
      </c>
      <c r="AL33" s="4">
        <f t="shared" si="12"/>
        <v>1.2133803885853067E-2</v>
      </c>
      <c r="AM33" s="12">
        <f t="shared" si="10"/>
        <v>3.5640227552340198</v>
      </c>
    </row>
    <row r="34" spans="1:39" x14ac:dyDescent="0.3">
      <c r="A34" s="46" t="s">
        <v>32</v>
      </c>
      <c r="B34" s="6">
        <v>4300</v>
      </c>
      <c r="C34" s="6">
        <v>80</v>
      </c>
      <c r="D34" s="2">
        <f t="shared" si="13"/>
        <v>5.0999999999999996</v>
      </c>
      <c r="E34" s="7">
        <v>3.259259259259259E-2</v>
      </c>
      <c r="F34" s="4">
        <f t="shared" si="0"/>
        <v>6.3907044299201157E-3</v>
      </c>
      <c r="G34" s="12">
        <f t="shared" si="1"/>
        <v>1.350067046801344</v>
      </c>
      <c r="I34" s="46" t="s">
        <v>32</v>
      </c>
      <c r="J34" s="6">
        <v>3700</v>
      </c>
      <c r="K34" s="6">
        <v>180</v>
      </c>
      <c r="L34" s="2">
        <f t="shared" si="14"/>
        <v>5.5</v>
      </c>
      <c r="M34" s="7">
        <v>2.3842592592592596E-2</v>
      </c>
      <c r="N34" s="4">
        <f t="shared" si="2"/>
        <v>4.3350168350168358E-3</v>
      </c>
      <c r="O34" s="12">
        <f t="shared" si="3"/>
        <v>1.187744496993052</v>
      </c>
      <c r="Q34" s="11" t="s">
        <v>32</v>
      </c>
      <c r="R34" s="6">
        <v>4000</v>
      </c>
      <c r="S34" s="6">
        <v>10</v>
      </c>
      <c r="T34" s="2">
        <f t="shared" si="4"/>
        <v>4.0999999999999996</v>
      </c>
      <c r="U34" s="7">
        <v>2.1458333333333333E-2</v>
      </c>
      <c r="V34" s="4">
        <f t="shared" si="5"/>
        <v>5.233739837398374E-3</v>
      </c>
      <c r="W34" s="12">
        <f t="shared" si="6"/>
        <v>1.3452804878048783</v>
      </c>
      <c r="Y34" s="11" t="s">
        <v>32</v>
      </c>
      <c r="Z34" s="6">
        <v>2980</v>
      </c>
      <c r="AA34" s="6">
        <v>80</v>
      </c>
      <c r="AB34" s="2">
        <f t="shared" si="7"/>
        <v>3.78</v>
      </c>
      <c r="AC34" s="7">
        <v>3.0092592592592591E-2</v>
      </c>
      <c r="AD34" s="4">
        <f t="shared" si="8"/>
        <v>7.9610033313737023E-3</v>
      </c>
      <c r="AE34" s="12">
        <f t="shared" si="9"/>
        <v>1.808908822936879</v>
      </c>
      <c r="AG34" s="46" t="s">
        <v>32</v>
      </c>
      <c r="AH34" s="6">
        <v>2840</v>
      </c>
      <c r="AI34" s="6">
        <v>80</v>
      </c>
      <c r="AJ34" s="2">
        <f t="shared" si="11"/>
        <v>3.64</v>
      </c>
      <c r="AK34" s="7">
        <v>2.5312500000000002E-2</v>
      </c>
      <c r="AL34" s="4">
        <f t="shared" si="12"/>
        <v>6.9539835164835169E-3</v>
      </c>
      <c r="AM34" s="12">
        <f t="shared" si="10"/>
        <v>2.0425709633535165</v>
      </c>
    </row>
    <row r="35" spans="1:39" x14ac:dyDescent="0.3">
      <c r="A35" s="46" t="s">
        <v>47</v>
      </c>
      <c r="B35" s="6">
        <v>4300</v>
      </c>
      <c r="C35" s="6">
        <v>80</v>
      </c>
      <c r="D35" s="2">
        <f>(B35+10*C35)/1000</f>
        <v>5.0999999999999996</v>
      </c>
      <c r="E35" s="7"/>
      <c r="F35" s="4">
        <f t="shared" si="0"/>
        <v>0</v>
      </c>
      <c r="G35" s="12">
        <f t="shared" si="1"/>
        <v>0</v>
      </c>
      <c r="I35" s="46" t="s">
        <v>47</v>
      </c>
      <c r="J35" s="6">
        <v>3700</v>
      </c>
      <c r="K35" s="6">
        <v>80</v>
      </c>
      <c r="L35" s="2">
        <f t="shared" si="14"/>
        <v>4.5</v>
      </c>
      <c r="M35" s="7">
        <v>5.9803240740740747E-2</v>
      </c>
      <c r="N35" s="4">
        <f t="shared" si="2"/>
        <v>1.3289609053497943E-2</v>
      </c>
      <c r="O35" s="12">
        <f t="shared" si="3"/>
        <v>3.6411992435595519</v>
      </c>
      <c r="Q35" s="11" t="s">
        <v>47</v>
      </c>
      <c r="R35" s="6"/>
      <c r="S35" s="6"/>
      <c r="T35" s="2">
        <f t="shared" si="4"/>
        <v>0</v>
      </c>
      <c r="U35" s="7"/>
      <c r="V35" s="4" t="str">
        <f t="shared" si="5"/>
        <v/>
      </c>
      <c r="W35" s="12" t="str">
        <f t="shared" si="6"/>
        <v/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8"/>
        <v/>
      </c>
      <c r="AE35" s="12" t="str">
        <f t="shared" si="9"/>
        <v/>
      </c>
      <c r="AG35" s="46" t="s">
        <v>47</v>
      </c>
      <c r="AH35" s="6">
        <v>2190</v>
      </c>
      <c r="AI35" s="6">
        <v>25</v>
      </c>
      <c r="AJ35" s="2">
        <f t="shared" si="11"/>
        <v>2.44</v>
      </c>
      <c r="AK35" s="7">
        <v>5.6273148148148149E-2</v>
      </c>
      <c r="AL35" s="4">
        <f t="shared" si="12"/>
        <v>2.3062765634486948E-2</v>
      </c>
      <c r="AM35" s="12">
        <f t="shared" si="10"/>
        <v>6.7741511477512919</v>
      </c>
    </row>
    <row r="36" spans="1:39" x14ac:dyDescent="0.3">
      <c r="A36" s="46" t="s">
        <v>46</v>
      </c>
      <c r="B36" s="6">
        <v>4300</v>
      </c>
      <c r="C36" s="6">
        <v>80</v>
      </c>
      <c r="D36" s="2">
        <f>(B36+10*C36)/1000</f>
        <v>5.0999999999999996</v>
      </c>
      <c r="E36" s="8">
        <v>4.162037037037037E-2</v>
      </c>
      <c r="F36" s="4">
        <f t="shared" si="0"/>
        <v>8.16085693536674E-3</v>
      </c>
      <c r="G36" s="12">
        <f t="shared" si="1"/>
        <v>1.7240202770943305</v>
      </c>
      <c r="I36" s="46" t="s">
        <v>46</v>
      </c>
      <c r="J36" s="6">
        <v>3700</v>
      </c>
      <c r="K36" s="6">
        <v>180</v>
      </c>
      <c r="L36" s="2">
        <f t="shared" si="14"/>
        <v>5.5</v>
      </c>
      <c r="M36" s="7">
        <v>2.9097222222222222E-2</v>
      </c>
      <c r="N36" s="4">
        <f t="shared" si="2"/>
        <v>5.2904040404040406E-3</v>
      </c>
      <c r="O36" s="12">
        <f t="shared" si="3"/>
        <v>1.4495095463303556</v>
      </c>
      <c r="Q36" s="11" t="s">
        <v>46</v>
      </c>
      <c r="R36" s="6">
        <v>4000</v>
      </c>
      <c r="S36" s="6">
        <v>10</v>
      </c>
      <c r="T36" s="2">
        <f t="shared" si="4"/>
        <v>4.0999999999999996</v>
      </c>
      <c r="U36" s="8">
        <v>2.9965277777777775E-2</v>
      </c>
      <c r="V36" s="4">
        <f t="shared" si="5"/>
        <v>7.3086043360433605E-3</v>
      </c>
      <c r="W36" s="12">
        <f t="shared" si="6"/>
        <v>1.8786036585365857</v>
      </c>
      <c r="Y36" s="11" t="s">
        <v>46</v>
      </c>
      <c r="Z36" s="6">
        <v>2980</v>
      </c>
      <c r="AA36" s="6">
        <v>80</v>
      </c>
      <c r="AB36" s="2">
        <f>(Z36+10*AA36)/1000</f>
        <v>3.78</v>
      </c>
      <c r="AC36" s="8">
        <v>4.3067129629629629E-2</v>
      </c>
      <c r="AD36" s="4">
        <f t="shared" si="8"/>
        <v>1.1393420536939055E-2</v>
      </c>
      <c r="AE36" s="12">
        <f t="shared" si="9"/>
        <v>2.5888268192877408</v>
      </c>
      <c r="AG36" s="46" t="s">
        <v>46</v>
      </c>
      <c r="AH36" s="6">
        <v>2840</v>
      </c>
      <c r="AI36" s="6">
        <v>80</v>
      </c>
      <c r="AJ36" s="2">
        <f t="shared" si="11"/>
        <v>3.64</v>
      </c>
      <c r="AK36" s="8">
        <v>3.0844907407407404E-2</v>
      </c>
      <c r="AL36" s="4">
        <f t="shared" si="12"/>
        <v>8.4738756613756596E-3</v>
      </c>
      <c r="AM36" s="12">
        <f t="shared" si="10"/>
        <v>2.4890039402547419</v>
      </c>
    </row>
    <row r="37" spans="1:39" ht="15" thickBot="1" x14ac:dyDescent="0.35">
      <c r="A37" s="47" t="s">
        <v>53</v>
      </c>
      <c r="B37" s="6">
        <v>4300</v>
      </c>
      <c r="C37" s="6">
        <v>80</v>
      </c>
      <c r="D37" s="2">
        <f>(B37+10*C37)/1000</f>
        <v>5.0999999999999996</v>
      </c>
      <c r="E37" s="8">
        <v>7.4826388888888887E-2</v>
      </c>
      <c r="F37" s="4">
        <f t="shared" si="0"/>
        <v>1.4671840958605666E-2</v>
      </c>
      <c r="G37" s="12">
        <f t="shared" si="1"/>
        <v>3.0994969664668646</v>
      </c>
      <c r="I37" s="47" t="s">
        <v>53</v>
      </c>
      <c r="J37" s="6">
        <v>3700</v>
      </c>
      <c r="K37" s="6">
        <v>80</v>
      </c>
      <c r="L37" s="2">
        <f t="shared" si="14"/>
        <v>4.5</v>
      </c>
      <c r="M37" s="7"/>
      <c r="N37" s="4"/>
      <c r="O37" s="12"/>
      <c r="Q37" s="13" t="s">
        <v>53</v>
      </c>
      <c r="R37" s="6">
        <v>4000</v>
      </c>
      <c r="S37" s="6">
        <v>10</v>
      </c>
      <c r="T37" s="31">
        <f t="shared" si="4"/>
        <v>4.0999999999999996</v>
      </c>
      <c r="U37" s="32">
        <v>6.9085648148148146E-2</v>
      </c>
      <c r="V37" s="33">
        <f t="shared" si="5"/>
        <v>1.6850158084914184E-2</v>
      </c>
      <c r="W37" s="34">
        <f t="shared" si="6"/>
        <v>4.3311646341463428</v>
      </c>
      <c r="Y37" s="22" t="s">
        <v>53</v>
      </c>
      <c r="Z37" s="23">
        <v>1500</v>
      </c>
      <c r="AA37" s="23">
        <v>25</v>
      </c>
      <c r="AB37" s="2">
        <f>(Z37+10*AA37)/1000</f>
        <v>1.75</v>
      </c>
      <c r="AC37" s="24">
        <v>4.3946759259259255E-2</v>
      </c>
      <c r="AD37" s="4">
        <f t="shared" si="8"/>
        <v>2.511243386243386E-2</v>
      </c>
      <c r="AE37" s="12">
        <f t="shared" si="9"/>
        <v>5.7060776498051036</v>
      </c>
      <c r="AG37" s="48" t="s">
        <v>53</v>
      </c>
      <c r="AH37" s="6">
        <v>2190</v>
      </c>
      <c r="AI37" s="6">
        <v>25</v>
      </c>
      <c r="AJ37" s="31">
        <f t="shared" si="11"/>
        <v>2.44</v>
      </c>
      <c r="AK37" s="32">
        <v>6.4236111111111105E-2</v>
      </c>
      <c r="AL37" s="33">
        <f t="shared" si="12"/>
        <v>2.6326275045537337E-2</v>
      </c>
      <c r="AM37" s="34">
        <f t="shared" si="10"/>
        <v>7.7327311538501977</v>
      </c>
    </row>
    <row r="38" spans="1:39" ht="15" thickBot="1" x14ac:dyDescent="0.35">
      <c r="A38" s="48" t="s">
        <v>48</v>
      </c>
      <c r="B38" s="6">
        <v>4300</v>
      </c>
      <c r="C38" s="6">
        <v>80</v>
      </c>
      <c r="D38" s="31">
        <f>(B38+10*C38)/1000</f>
        <v>5.0999999999999996</v>
      </c>
      <c r="E38" s="32">
        <v>5.5370370370370368E-2</v>
      </c>
      <c r="F38" s="33">
        <f t="shared" si="0"/>
        <v>1.0856935366739288E-2</v>
      </c>
      <c r="G38" s="34">
        <f t="shared" si="1"/>
        <v>2.2935798124636473</v>
      </c>
      <c r="I38" s="48" t="s">
        <v>48</v>
      </c>
      <c r="J38" s="6">
        <v>3700</v>
      </c>
      <c r="K38" s="6">
        <v>180</v>
      </c>
      <c r="L38" s="31">
        <f t="shared" si="14"/>
        <v>5.5</v>
      </c>
      <c r="M38" s="7">
        <v>4.1412037037037039E-2</v>
      </c>
      <c r="N38" s="4">
        <f t="shared" si="2"/>
        <v>7.52946127946128E-3</v>
      </c>
      <c r="O38" s="12">
        <f t="shared" si="3"/>
        <v>2.0629853447772524</v>
      </c>
      <c r="Q38" s="25" t="s">
        <v>48</v>
      </c>
      <c r="R38" s="6">
        <v>4000</v>
      </c>
      <c r="S38" s="6">
        <v>10</v>
      </c>
      <c r="T38" s="27">
        <f t="shared" si="4"/>
        <v>4.0999999999999996</v>
      </c>
      <c r="U38" s="8">
        <v>3.5810185185185188E-2</v>
      </c>
      <c r="V38" s="28">
        <f t="shared" si="5"/>
        <v>8.7341915085817536E-3</v>
      </c>
      <c r="W38" s="29">
        <f t="shared" si="6"/>
        <v>2.2450365853658547</v>
      </c>
      <c r="Y38" s="13" t="s">
        <v>48</v>
      </c>
      <c r="Z38" s="30">
        <v>2980</v>
      </c>
      <c r="AA38" s="30">
        <v>80</v>
      </c>
      <c r="AB38" s="31">
        <f>(Z38+10*AA38)/1000</f>
        <v>3.78</v>
      </c>
      <c r="AC38" s="51">
        <v>7.1875000000000008E-2</v>
      </c>
      <c r="AD38" s="33">
        <f t="shared" si="8"/>
        <v>1.9014550264550269E-2</v>
      </c>
      <c r="AE38" s="34">
        <f t="shared" si="9"/>
        <v>4.3205091501684691</v>
      </c>
      <c r="AG38" s="50" t="s">
        <v>48</v>
      </c>
      <c r="AH38" s="6">
        <v>2840</v>
      </c>
      <c r="AI38" s="6">
        <v>80</v>
      </c>
      <c r="AJ38" s="27">
        <f t="shared" si="11"/>
        <v>3.64</v>
      </c>
      <c r="AK38" s="49">
        <v>6.7465277777777777E-2</v>
      </c>
      <c r="AL38" s="28">
        <f t="shared" si="12"/>
        <v>1.8534416971916972E-2</v>
      </c>
      <c r="AM38" s="29">
        <f t="shared" si="10"/>
        <v>5.4440540216678768</v>
      </c>
    </row>
    <row r="40" spans="1:39" ht="15" thickBot="1" x14ac:dyDescent="0.35"/>
    <row r="41" spans="1:39" x14ac:dyDescent="0.3">
      <c r="A41" s="135" t="s">
        <v>100</v>
      </c>
      <c r="B41" s="136"/>
      <c r="C41" s="136"/>
      <c r="D41" s="136"/>
      <c r="E41" s="136"/>
      <c r="F41" s="136"/>
      <c r="G41" s="137"/>
      <c r="I41" s="135" t="s">
        <v>85</v>
      </c>
      <c r="J41" s="136"/>
      <c r="K41" s="136"/>
      <c r="L41" s="136"/>
      <c r="M41" s="136"/>
      <c r="N41" s="136"/>
      <c r="O41" s="137"/>
      <c r="Q41" s="135" t="s">
        <v>83</v>
      </c>
      <c r="R41" s="136"/>
      <c r="S41" s="136"/>
      <c r="T41" s="136"/>
      <c r="U41" s="136"/>
      <c r="V41" s="136"/>
      <c r="W41" s="137"/>
      <c r="Y41" s="135" t="s">
        <v>91</v>
      </c>
      <c r="Z41" s="136"/>
      <c r="AA41" s="136"/>
      <c r="AB41" s="136"/>
      <c r="AC41" s="136"/>
      <c r="AD41" s="136"/>
      <c r="AE41" s="137"/>
      <c r="AG41" s="135" t="s">
        <v>120</v>
      </c>
      <c r="AH41" s="136"/>
      <c r="AI41" s="136"/>
      <c r="AJ41" s="136"/>
      <c r="AK41" s="136"/>
      <c r="AL41" s="136"/>
      <c r="AM41" s="137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2400</v>
      </c>
      <c r="C43" s="6">
        <v>30</v>
      </c>
      <c r="D43" s="2">
        <f>(B43+10*C43)/1000</f>
        <v>2.7</v>
      </c>
      <c r="E43" s="7">
        <v>1.2881944444444446E-2</v>
      </c>
      <c r="F43" s="4">
        <f>IF(B43="","",E43/D43)</f>
        <v>4.771090534979424E-3</v>
      </c>
      <c r="G43" s="12">
        <f>IF(F43="","",F43/F$56)</f>
        <v>1.2325028058361394</v>
      </c>
      <c r="I43" s="46" t="s">
        <v>6</v>
      </c>
      <c r="J43" s="6">
        <v>2000</v>
      </c>
      <c r="K43" s="6">
        <v>70</v>
      </c>
      <c r="L43" s="2">
        <f>(J43+10*K43)/1000</f>
        <v>2.7</v>
      </c>
      <c r="M43" s="7">
        <v>1.5578703703703704E-2</v>
      </c>
      <c r="N43" s="4">
        <f>IF(J43="","",M43/L43)</f>
        <v>5.7698902606310009E-3</v>
      </c>
      <c r="O43" s="12">
        <f>IF(N43="","",N43/N$56)</f>
        <v>1.6906280193236711</v>
      </c>
      <c r="Q43" s="11" t="s">
        <v>6</v>
      </c>
      <c r="R43" s="6">
        <v>2200</v>
      </c>
      <c r="S43" s="6">
        <v>0</v>
      </c>
      <c r="T43" s="2">
        <f>(R43+10*S43)/1000</f>
        <v>2.2000000000000002</v>
      </c>
      <c r="U43" s="7">
        <v>1.3541666666666667E-2</v>
      </c>
      <c r="V43" s="4">
        <f>IF(R43="","",U43/T43)</f>
        <v>6.15530303030303E-3</v>
      </c>
      <c r="W43" s="12">
        <f>IF(V43="","",V43/V$56)</f>
        <v>1.8248663101604277</v>
      </c>
      <c r="Y43" s="11" t="s">
        <v>6</v>
      </c>
      <c r="Z43" s="6">
        <v>2100</v>
      </c>
      <c r="AA43" s="6">
        <v>30</v>
      </c>
      <c r="AB43" s="2">
        <f>(Z43+10*AA43)/1000</f>
        <v>2.4</v>
      </c>
      <c r="AC43" s="7">
        <v>2.2847222222222224E-2</v>
      </c>
      <c r="AD43" s="4">
        <f>IF(Z43="","",AC43/AB43)</f>
        <v>9.5196759259259262E-3</v>
      </c>
      <c r="AE43" s="12">
        <f t="shared" ref="AE43:AE55" si="15">IF(AD43="","",AD43/AD$56)</f>
        <v>2.404139668826494</v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>
        <v>2400</v>
      </c>
      <c r="C44" s="6">
        <v>30</v>
      </c>
      <c r="D44" s="2">
        <f>(B44+10*C44)/1000</f>
        <v>2.7</v>
      </c>
      <c r="E44" s="7">
        <v>1.0659722222222221E-2</v>
      </c>
      <c r="F44" s="4">
        <f t="shared" ref="F44:F76" si="16">IF(B44="","",E44/D44)</f>
        <v>3.9480452674897117E-3</v>
      </c>
      <c r="G44" s="12">
        <f t="shared" ref="G44:G76" si="17">IF(F44="","",F44/F$56)</f>
        <v>1.0198877665544333</v>
      </c>
      <c r="I44" s="46" t="s">
        <v>7</v>
      </c>
      <c r="J44" s="6">
        <v>2000</v>
      </c>
      <c r="K44" s="6">
        <v>70</v>
      </c>
      <c r="L44" s="2">
        <f>(J44+10*K44)/1000</f>
        <v>2.7</v>
      </c>
      <c r="M44" s="7">
        <v>9.0393518518518522E-3</v>
      </c>
      <c r="N44" s="4">
        <f t="shared" ref="N44:N76" si="18">IF(J44="","",M44/L44)</f>
        <v>3.3479080932784636E-3</v>
      </c>
      <c r="O44" s="12">
        <f t="shared" ref="O44:O76" si="19">IF(N44="","",N44/N$56)</f>
        <v>0.98096618357487908</v>
      </c>
      <c r="Q44" s="11" t="s">
        <v>7</v>
      </c>
      <c r="R44" s="6">
        <v>2200</v>
      </c>
      <c r="S44" s="6">
        <v>0</v>
      </c>
      <c r="T44" s="2">
        <f t="shared" ref="T44:T76" si="20">(R44+10*S44)/1000</f>
        <v>2.2000000000000002</v>
      </c>
      <c r="U44" s="7">
        <v>1.0462962962962964E-2</v>
      </c>
      <c r="V44" s="4">
        <f t="shared" ref="V44:V76" si="21">IF(R44="","",U44/T44)</f>
        <v>4.7558922558922556E-3</v>
      </c>
      <c r="W44" s="12">
        <f t="shared" ref="W44:W76" si="22">IF(V44="","",V44/V$56)</f>
        <v>1.409982174688057</v>
      </c>
      <c r="Y44" s="11" t="s">
        <v>7</v>
      </c>
      <c r="Z44" s="6">
        <v>2100</v>
      </c>
      <c r="AA44" s="6">
        <v>30</v>
      </c>
      <c r="AB44" s="2">
        <f t="shared" ref="AB44:AB72" si="23">(Z44+10*AA44)/1000</f>
        <v>2.4</v>
      </c>
      <c r="AC44" s="7">
        <v>1.7465277777777777E-2</v>
      </c>
      <c r="AD44" s="4">
        <f t="shared" ref="AD44:AD76" si="24">IF(Z44="","",AC44/AB44)</f>
        <v>7.277199074074074E-3</v>
      </c>
      <c r="AE44" s="12">
        <f t="shared" si="15"/>
        <v>1.8378149748020158</v>
      </c>
      <c r="AG44" s="11" t="s">
        <v>7</v>
      </c>
      <c r="AH44" s="6"/>
      <c r="AI44" s="6"/>
      <c r="AJ44" s="2">
        <f t="shared" ref="AJ44:AJ73" si="25">(AH44+10*AI44)/1000</f>
        <v>0</v>
      </c>
      <c r="AK44" s="7"/>
      <c r="AL44" s="4" t="str">
        <f t="shared" ref="AL44:AL76" si="26">IF(AH44="","",AK44/AJ44)</f>
        <v/>
      </c>
      <c r="AM44" s="12" t="str">
        <f t="shared" ref="AM44:AM76" si="27">IF(AL44="","",AL44/AL$56)</f>
        <v/>
      </c>
    </row>
    <row r="45" spans="1:39" x14ac:dyDescent="0.3">
      <c r="A45" s="46" t="s">
        <v>8</v>
      </c>
      <c r="B45" s="6">
        <v>2500</v>
      </c>
      <c r="C45" s="6">
        <v>30</v>
      </c>
      <c r="D45" s="2">
        <f>(B45+10*C45)/1000</f>
        <v>2.8</v>
      </c>
      <c r="E45" s="7">
        <v>1.3611111111111114E-2</v>
      </c>
      <c r="F45" s="4">
        <f t="shared" si="16"/>
        <v>4.8611111111111121E-3</v>
      </c>
      <c r="G45" s="12">
        <f t="shared" si="17"/>
        <v>1.2557575757575761</v>
      </c>
      <c r="I45" s="46" t="s">
        <v>8</v>
      </c>
      <c r="J45" s="6">
        <v>2500</v>
      </c>
      <c r="K45" s="6">
        <v>85</v>
      </c>
      <c r="L45" s="2">
        <f>(J45+10*K45)/1000</f>
        <v>3.35</v>
      </c>
      <c r="M45" s="7">
        <v>1.4641203703703703E-2</v>
      </c>
      <c r="N45" s="4">
        <f t="shared" si="18"/>
        <v>4.3705085682697624E-3</v>
      </c>
      <c r="O45" s="12">
        <f t="shared" si="19"/>
        <v>1.2805970149253729</v>
      </c>
      <c r="Q45" s="11" t="s">
        <v>8</v>
      </c>
      <c r="R45" s="6">
        <v>2500</v>
      </c>
      <c r="S45" s="6">
        <v>0</v>
      </c>
      <c r="T45" s="2">
        <f t="shared" si="20"/>
        <v>2.5</v>
      </c>
      <c r="U45" s="7">
        <v>1.1145833333333334E-2</v>
      </c>
      <c r="V45" s="4">
        <f t="shared" si="21"/>
        <v>4.4583333333333332E-3</v>
      </c>
      <c r="W45" s="12">
        <f t="shared" si="22"/>
        <v>1.321764705882353</v>
      </c>
      <c r="Y45" s="11" t="s">
        <v>8</v>
      </c>
      <c r="Z45" s="6">
        <v>2680</v>
      </c>
      <c r="AA45" s="6">
        <v>30</v>
      </c>
      <c r="AB45" s="2">
        <f t="shared" si="23"/>
        <v>2.98</v>
      </c>
      <c r="AC45" s="7">
        <v>2.0127314814814817E-2</v>
      </c>
      <c r="AD45" s="4">
        <f t="shared" si="24"/>
        <v>6.7541324881928919E-3</v>
      </c>
      <c r="AE45" s="12">
        <f t="shared" si="15"/>
        <v>1.7057175023313573</v>
      </c>
      <c r="AG45" s="46" t="s">
        <v>8</v>
      </c>
      <c r="AH45" s="6">
        <v>2150</v>
      </c>
      <c r="AI45" s="6">
        <v>105</v>
      </c>
      <c r="AJ45" s="2">
        <f t="shared" si="25"/>
        <v>3.2</v>
      </c>
      <c r="AK45" s="7">
        <v>1.3182870370370371E-2</v>
      </c>
      <c r="AL45" s="4">
        <f t="shared" si="26"/>
        <v>4.1196469907407406E-3</v>
      </c>
      <c r="AM45" s="12">
        <f t="shared" si="27"/>
        <v>1.1662058440018968</v>
      </c>
    </row>
    <row r="46" spans="1:39" x14ac:dyDescent="0.3">
      <c r="A46" s="46" t="s">
        <v>9</v>
      </c>
      <c r="B46" s="6">
        <v>2500</v>
      </c>
      <c r="C46" s="6">
        <v>30</v>
      </c>
      <c r="D46" s="2">
        <f t="shared" ref="D46:D52" si="28">(B46+10*C46)/1000</f>
        <v>2.8</v>
      </c>
      <c r="E46" s="7">
        <v>1.3194444444444444E-2</v>
      </c>
      <c r="F46" s="4">
        <f t="shared" si="16"/>
        <v>4.7123015873015879E-3</v>
      </c>
      <c r="G46" s="12">
        <f t="shared" si="17"/>
        <v>1.2173160173160176</v>
      </c>
      <c r="I46" s="46" t="s">
        <v>9</v>
      </c>
      <c r="J46" s="6">
        <v>2500</v>
      </c>
      <c r="K46" s="6">
        <v>85</v>
      </c>
      <c r="L46" s="2">
        <f t="shared" ref="L46:L76" si="29">(J46+10*K46)/1000</f>
        <v>3.35</v>
      </c>
      <c r="M46" s="7">
        <v>1.2025462962962962E-2</v>
      </c>
      <c r="N46" s="4">
        <f t="shared" si="18"/>
        <v>3.5896904367053615E-3</v>
      </c>
      <c r="O46" s="12">
        <f t="shared" si="19"/>
        <v>1.0518105126541204</v>
      </c>
      <c r="Q46" s="11" t="s">
        <v>9</v>
      </c>
      <c r="R46" s="6">
        <v>2500</v>
      </c>
      <c r="S46" s="6">
        <v>0</v>
      </c>
      <c r="T46" s="2">
        <f t="shared" si="20"/>
        <v>2.5</v>
      </c>
      <c r="U46" s="7">
        <v>1.2361111111111113E-2</v>
      </c>
      <c r="V46" s="4">
        <f t="shared" si="21"/>
        <v>4.9444444444444449E-3</v>
      </c>
      <c r="W46" s="12">
        <f t="shared" si="22"/>
        <v>1.4658823529411766</v>
      </c>
      <c r="Y46" s="11" t="s">
        <v>9</v>
      </c>
      <c r="Z46" s="6">
        <v>2680</v>
      </c>
      <c r="AA46" s="6">
        <v>30</v>
      </c>
      <c r="AB46" s="2">
        <f t="shared" si="23"/>
        <v>2.98</v>
      </c>
      <c r="AC46" s="7">
        <v>1.7337962962962961E-2</v>
      </c>
      <c r="AD46" s="4">
        <f t="shared" si="24"/>
        <v>5.8181083768332085E-3</v>
      </c>
      <c r="AE46" s="12">
        <f t="shared" si="15"/>
        <v>1.4693299703808929</v>
      </c>
      <c r="AG46" s="11" t="s">
        <v>9</v>
      </c>
      <c r="AH46" s="6">
        <v>2150</v>
      </c>
      <c r="AI46" s="6">
        <v>105</v>
      </c>
      <c r="AJ46" s="2">
        <f t="shared" si="25"/>
        <v>3.2</v>
      </c>
      <c r="AK46" s="7">
        <v>1.1539351851851851E-2</v>
      </c>
      <c r="AL46" s="4">
        <f t="shared" si="26"/>
        <v>3.6060474537037033E-3</v>
      </c>
      <c r="AM46" s="12">
        <f t="shared" si="27"/>
        <v>1.0208140706495969</v>
      </c>
    </row>
    <row r="47" spans="1:39" x14ac:dyDescent="0.3">
      <c r="A47" s="46" t="s">
        <v>10</v>
      </c>
      <c r="B47" s="6">
        <v>3000</v>
      </c>
      <c r="C47" s="6">
        <v>40</v>
      </c>
      <c r="D47" s="2">
        <f t="shared" si="28"/>
        <v>3.4</v>
      </c>
      <c r="E47" s="7">
        <v>1.954861111111111E-2</v>
      </c>
      <c r="F47" s="4">
        <f t="shared" si="16"/>
        <v>5.7495915032679734E-3</v>
      </c>
      <c r="G47" s="12">
        <f t="shared" si="17"/>
        <v>1.4852762923351159</v>
      </c>
      <c r="I47" s="46" t="s">
        <v>10</v>
      </c>
      <c r="J47" s="6">
        <v>2200</v>
      </c>
      <c r="K47" s="6">
        <v>90</v>
      </c>
      <c r="L47" s="2">
        <f t="shared" si="29"/>
        <v>3.1</v>
      </c>
      <c r="M47" s="7">
        <v>1.2847222222222223E-2</v>
      </c>
      <c r="N47" s="4">
        <f t="shared" si="18"/>
        <v>4.1442652329749105E-3</v>
      </c>
      <c r="O47" s="12">
        <f t="shared" si="19"/>
        <v>1.2143057503506309</v>
      </c>
      <c r="Q47" s="11" t="s">
        <v>10</v>
      </c>
      <c r="R47" s="6">
        <v>2900</v>
      </c>
      <c r="S47" s="6">
        <v>0</v>
      </c>
      <c r="T47" s="2">
        <f t="shared" si="20"/>
        <v>2.9</v>
      </c>
      <c r="U47" s="7">
        <v>1.6319444444444445E-2</v>
      </c>
      <c r="V47" s="4">
        <f t="shared" si="21"/>
        <v>5.6273946360153263E-3</v>
      </c>
      <c r="W47" s="12">
        <f t="shared" si="22"/>
        <v>1.6683569979716026</v>
      </c>
      <c r="Y47" s="11" t="s">
        <v>10</v>
      </c>
      <c r="Z47" s="6">
        <v>3330</v>
      </c>
      <c r="AA47" s="6">
        <v>100</v>
      </c>
      <c r="AB47" s="2">
        <f t="shared" si="23"/>
        <v>4.33</v>
      </c>
      <c r="AC47" s="7">
        <v>2.1539351851851851E-2</v>
      </c>
      <c r="AD47" s="4">
        <f t="shared" si="24"/>
        <v>4.9744461551620902E-3</v>
      </c>
      <c r="AE47" s="12">
        <f t="shared" si="15"/>
        <v>1.2562679050341099</v>
      </c>
      <c r="AG47" s="11" t="s">
        <v>10</v>
      </c>
      <c r="AH47" s="6">
        <v>2490</v>
      </c>
      <c r="AI47" s="6">
        <v>85</v>
      </c>
      <c r="AJ47" s="2">
        <f t="shared" si="25"/>
        <v>3.34</v>
      </c>
      <c r="AK47" s="7">
        <v>1.7650462962962962E-2</v>
      </c>
      <c r="AL47" s="4">
        <f t="shared" si="26"/>
        <v>5.2845697493901084E-3</v>
      </c>
      <c r="AM47" s="12">
        <f t="shared" si="27"/>
        <v>1.4959767520435658</v>
      </c>
    </row>
    <row r="48" spans="1:39" x14ac:dyDescent="0.3">
      <c r="A48" s="46" t="s">
        <v>11</v>
      </c>
      <c r="B48" s="6">
        <v>4000</v>
      </c>
      <c r="C48" s="6">
        <v>40</v>
      </c>
      <c r="D48" s="2">
        <f t="shared" si="28"/>
        <v>4.4000000000000004</v>
      </c>
      <c r="E48" s="7">
        <v>2.4548611111111115E-2</v>
      </c>
      <c r="F48" s="4">
        <f t="shared" si="16"/>
        <v>5.5792297979797983E-3</v>
      </c>
      <c r="G48" s="12">
        <f t="shared" si="17"/>
        <v>1.4412672176308543</v>
      </c>
      <c r="I48" s="46" t="s">
        <v>11</v>
      </c>
      <c r="J48" s="6">
        <v>2700</v>
      </c>
      <c r="K48" s="6">
        <v>110</v>
      </c>
      <c r="L48" s="2">
        <f t="shared" si="29"/>
        <v>3.8</v>
      </c>
      <c r="M48" s="7">
        <v>1.4131944444444445E-2</v>
      </c>
      <c r="N48" s="4">
        <f t="shared" si="18"/>
        <v>3.7189327485380123E-3</v>
      </c>
      <c r="O48" s="12">
        <f t="shared" si="19"/>
        <v>1.089679633867277</v>
      </c>
      <c r="Q48" s="11" t="s">
        <v>11</v>
      </c>
      <c r="R48" s="6">
        <v>3400</v>
      </c>
      <c r="S48" s="6">
        <v>0</v>
      </c>
      <c r="T48" s="2">
        <f t="shared" si="20"/>
        <v>3.4</v>
      </c>
      <c r="U48" s="7">
        <v>1.4768518518518519E-2</v>
      </c>
      <c r="V48" s="4">
        <f t="shared" si="21"/>
        <v>4.3436819172113297E-3</v>
      </c>
      <c r="W48" s="12">
        <f t="shared" si="22"/>
        <v>1.287773933102653</v>
      </c>
      <c r="Y48" s="11" t="s">
        <v>11</v>
      </c>
      <c r="Z48" s="6">
        <v>3440</v>
      </c>
      <c r="AA48" s="6">
        <v>100</v>
      </c>
      <c r="AB48" s="2">
        <f t="shared" si="23"/>
        <v>4.4400000000000004</v>
      </c>
      <c r="AC48" s="7">
        <v>2.2314814814814815E-2</v>
      </c>
      <c r="AD48" s="4">
        <f t="shared" si="24"/>
        <v>5.0258591925258587E-3</v>
      </c>
      <c r="AE48" s="12">
        <f t="shared" si="15"/>
        <v>1.2692519733556449</v>
      </c>
      <c r="AG48" s="11" t="s">
        <v>11</v>
      </c>
      <c r="AH48" s="6">
        <v>3280</v>
      </c>
      <c r="AI48" s="6">
        <v>110</v>
      </c>
      <c r="AJ48" s="2">
        <f t="shared" si="25"/>
        <v>4.38</v>
      </c>
      <c r="AK48" s="7">
        <v>2.0590277777777777E-2</v>
      </c>
      <c r="AL48" s="4">
        <f t="shared" si="26"/>
        <v>4.7009766615930997E-3</v>
      </c>
      <c r="AM48" s="12">
        <f t="shared" si="27"/>
        <v>1.3307709295452625</v>
      </c>
    </row>
    <row r="49" spans="1:39" x14ac:dyDescent="0.3">
      <c r="A49" s="46" t="s">
        <v>12</v>
      </c>
      <c r="B49" s="6">
        <v>3500</v>
      </c>
      <c r="C49" s="6">
        <v>40</v>
      </c>
      <c r="D49" s="2">
        <f t="shared" si="28"/>
        <v>3.9</v>
      </c>
      <c r="E49" s="7">
        <v>1.861111111111111E-2</v>
      </c>
      <c r="F49" s="4">
        <f t="shared" si="16"/>
        <v>4.7720797720797719E-3</v>
      </c>
      <c r="G49" s="12">
        <f t="shared" si="17"/>
        <v>1.2327583527583528</v>
      </c>
      <c r="I49" s="46" t="s">
        <v>12</v>
      </c>
      <c r="J49" s="6">
        <v>2700</v>
      </c>
      <c r="K49" s="6">
        <v>95</v>
      </c>
      <c r="L49" s="2">
        <f t="shared" si="29"/>
        <v>3.65</v>
      </c>
      <c r="M49" s="7">
        <v>1.5752314814814813E-2</v>
      </c>
      <c r="N49" s="4">
        <f t="shared" si="18"/>
        <v>4.3157026889903598E-3</v>
      </c>
      <c r="O49" s="12">
        <f t="shared" si="19"/>
        <v>1.2645384157236446</v>
      </c>
      <c r="Q49" s="11" t="s">
        <v>12</v>
      </c>
      <c r="R49" s="6">
        <v>3100</v>
      </c>
      <c r="S49" s="6">
        <v>0</v>
      </c>
      <c r="T49" s="2">
        <f t="shared" si="20"/>
        <v>3.1</v>
      </c>
      <c r="U49" s="7">
        <v>1.7453703703703704E-2</v>
      </c>
      <c r="V49" s="4">
        <f t="shared" si="21"/>
        <v>5.6302270011947429E-3</v>
      </c>
      <c r="W49" s="12">
        <f t="shared" si="22"/>
        <v>1.6691967109424413</v>
      </c>
      <c r="Y49" s="11" t="s">
        <v>12</v>
      </c>
      <c r="Z49" s="6">
        <v>3540</v>
      </c>
      <c r="AA49" s="6">
        <v>90</v>
      </c>
      <c r="AB49" s="2">
        <f t="shared" si="23"/>
        <v>4.4400000000000004</v>
      </c>
      <c r="AC49" s="7">
        <v>1.8483796296296297E-2</v>
      </c>
      <c r="AD49" s="4">
        <f t="shared" si="24"/>
        <v>4.163017183850517E-3</v>
      </c>
      <c r="AE49" s="12">
        <f t="shared" si="15"/>
        <v>1.051346162577264</v>
      </c>
      <c r="AG49" s="11" t="s">
        <v>12</v>
      </c>
      <c r="AH49" s="6">
        <v>2520</v>
      </c>
      <c r="AI49" s="6">
        <v>100</v>
      </c>
      <c r="AJ49" s="2">
        <f t="shared" si="25"/>
        <v>3.52</v>
      </c>
      <c r="AK49" s="7">
        <v>1.4849537037037036E-2</v>
      </c>
      <c r="AL49" s="4">
        <f t="shared" si="26"/>
        <v>4.2186184764309758E-3</v>
      </c>
      <c r="AM49" s="12">
        <f t="shared" si="27"/>
        <v>1.1942230807362386</v>
      </c>
    </row>
    <row r="50" spans="1:39" x14ac:dyDescent="0.3">
      <c r="A50" s="46" t="s">
        <v>13</v>
      </c>
      <c r="B50" s="6">
        <v>4300</v>
      </c>
      <c r="C50" s="6">
        <v>50</v>
      </c>
      <c r="D50" s="2">
        <f t="shared" si="28"/>
        <v>4.8</v>
      </c>
      <c r="E50" s="7">
        <v>1.8599537037037036E-2</v>
      </c>
      <c r="F50" s="4">
        <f t="shared" si="16"/>
        <v>3.8749035493827158E-3</v>
      </c>
      <c r="G50" s="12">
        <f t="shared" si="17"/>
        <v>1.0009932659932661</v>
      </c>
      <c r="I50" s="46" t="s">
        <v>13</v>
      </c>
      <c r="J50" s="6">
        <v>3600</v>
      </c>
      <c r="K50" s="6">
        <v>140</v>
      </c>
      <c r="L50" s="2">
        <f t="shared" si="29"/>
        <v>5</v>
      </c>
      <c r="M50" s="7">
        <v>2.0555555555555556E-2</v>
      </c>
      <c r="N50" s="4">
        <f t="shared" si="18"/>
        <v>4.1111111111111114E-3</v>
      </c>
      <c r="O50" s="12">
        <f t="shared" si="19"/>
        <v>1.204591304347826</v>
      </c>
      <c r="Q50" s="11" t="s">
        <v>13</v>
      </c>
      <c r="R50" s="6">
        <v>4500</v>
      </c>
      <c r="S50" s="6">
        <v>0</v>
      </c>
      <c r="T50" s="2">
        <f t="shared" si="20"/>
        <v>4.5</v>
      </c>
      <c r="U50" s="7">
        <v>1.7835648148148149E-2</v>
      </c>
      <c r="V50" s="4">
        <f t="shared" si="21"/>
        <v>3.9634773662551442E-3</v>
      </c>
      <c r="W50" s="12">
        <f t="shared" si="22"/>
        <v>1.1750544662309368</v>
      </c>
      <c r="Y50" s="11" t="s">
        <v>13</v>
      </c>
      <c r="Z50" s="6">
        <v>4700</v>
      </c>
      <c r="AA50" s="6">
        <v>100</v>
      </c>
      <c r="AB50" s="2">
        <f t="shared" si="23"/>
        <v>5.7</v>
      </c>
      <c r="AC50" s="7">
        <v>2.2997685185185187E-2</v>
      </c>
      <c r="AD50" s="4">
        <f t="shared" si="24"/>
        <v>4.0346816114359974E-3</v>
      </c>
      <c r="AE50" s="12">
        <f t="shared" si="15"/>
        <v>1.0189357482980308</v>
      </c>
      <c r="AG50" s="11" t="s">
        <v>13</v>
      </c>
      <c r="AH50" s="6">
        <v>3490</v>
      </c>
      <c r="AI50" s="6">
        <v>130</v>
      </c>
      <c r="AJ50" s="2">
        <f t="shared" si="25"/>
        <v>4.79</v>
      </c>
      <c r="AK50" s="7">
        <v>1.9699074074074074E-2</v>
      </c>
      <c r="AL50" s="4">
        <f t="shared" si="26"/>
        <v>4.1125415603494933E-3</v>
      </c>
      <c r="AM50" s="12">
        <f t="shared" si="27"/>
        <v>1.1641944108706004</v>
      </c>
    </row>
    <row r="51" spans="1:39" x14ac:dyDescent="0.3">
      <c r="A51" s="46" t="s">
        <v>14</v>
      </c>
      <c r="B51" s="6">
        <v>5000</v>
      </c>
      <c r="C51" s="6">
        <v>60</v>
      </c>
      <c r="D51" s="2">
        <f t="shared" si="28"/>
        <v>5.6</v>
      </c>
      <c r="E51" s="7">
        <v>3.349537037037037E-2</v>
      </c>
      <c r="F51" s="4">
        <f t="shared" si="16"/>
        <v>5.9813161375661377E-3</v>
      </c>
      <c r="G51" s="12">
        <f t="shared" si="17"/>
        <v>1.5451370851370854</v>
      </c>
      <c r="I51" s="46" t="s">
        <v>14</v>
      </c>
      <c r="J51" s="6">
        <v>3900</v>
      </c>
      <c r="K51" s="6">
        <v>115</v>
      </c>
      <c r="L51" s="2">
        <f t="shared" si="29"/>
        <v>5.05</v>
      </c>
      <c r="M51" s="7">
        <v>2.7916666666666669E-2</v>
      </c>
      <c r="N51" s="4">
        <f t="shared" si="18"/>
        <v>5.5280528052805292E-3</v>
      </c>
      <c r="O51" s="12">
        <f t="shared" si="19"/>
        <v>1.6197675419715885</v>
      </c>
      <c r="Q51" s="11" t="s">
        <v>14</v>
      </c>
      <c r="R51" s="6">
        <v>4600</v>
      </c>
      <c r="S51" s="6">
        <v>0</v>
      </c>
      <c r="T51" s="2">
        <f t="shared" si="20"/>
        <v>4.5999999999999996</v>
      </c>
      <c r="U51" s="7">
        <v>1.9525462962962963E-2</v>
      </c>
      <c r="V51" s="4">
        <f t="shared" si="21"/>
        <v>4.2446658615136884E-3</v>
      </c>
      <c r="W51" s="12">
        <f t="shared" si="22"/>
        <v>1.2584185848252347</v>
      </c>
      <c r="Y51" s="11" t="s">
        <v>14</v>
      </c>
      <c r="Z51" s="6">
        <v>4660</v>
      </c>
      <c r="AA51" s="6">
        <v>140</v>
      </c>
      <c r="AB51" s="2">
        <f t="shared" si="23"/>
        <v>6.06</v>
      </c>
      <c r="AC51" s="7">
        <v>3.7314814814814815E-2</v>
      </c>
      <c r="AD51" s="4">
        <f t="shared" si="24"/>
        <v>6.1575602004644917E-3</v>
      </c>
      <c r="AE51" s="12">
        <f t="shared" si="15"/>
        <v>1.5550565855721643</v>
      </c>
      <c r="AG51" s="11" t="s">
        <v>14</v>
      </c>
      <c r="AH51" s="6">
        <v>3970</v>
      </c>
      <c r="AI51" s="6">
        <v>130</v>
      </c>
      <c r="AJ51" s="2">
        <f t="shared" si="25"/>
        <v>5.27</v>
      </c>
      <c r="AK51" s="7">
        <v>2.7071759259259257E-2</v>
      </c>
      <c r="AL51" s="4">
        <f t="shared" si="26"/>
        <v>5.1369562161782279E-3</v>
      </c>
      <c r="AM51" s="12">
        <f t="shared" si="27"/>
        <v>1.4541897335265959</v>
      </c>
    </row>
    <row r="52" spans="1:39" x14ac:dyDescent="0.3">
      <c r="A52" s="46" t="s">
        <v>15</v>
      </c>
      <c r="B52" s="6">
        <v>5800</v>
      </c>
      <c r="C52" s="6">
        <v>70</v>
      </c>
      <c r="D52" s="2">
        <f t="shared" si="28"/>
        <v>6.5</v>
      </c>
      <c r="E52" s="7">
        <v>2.3831018518518519E-2</v>
      </c>
      <c r="F52" s="4">
        <f t="shared" si="16"/>
        <v>3.6663105413105414E-3</v>
      </c>
      <c r="G52" s="12">
        <f t="shared" si="17"/>
        <v>0.94710800310800325</v>
      </c>
      <c r="I52" s="46" t="s">
        <v>15</v>
      </c>
      <c r="J52" s="6">
        <v>4700</v>
      </c>
      <c r="K52" s="6">
        <v>175</v>
      </c>
      <c r="L52" s="2">
        <f t="shared" si="29"/>
        <v>6.45</v>
      </c>
      <c r="M52" s="7">
        <v>2.6851851851851849E-2</v>
      </c>
      <c r="N52" s="4">
        <f t="shared" si="18"/>
        <v>4.1630778064886582E-3</v>
      </c>
      <c r="O52" s="12">
        <f t="shared" si="19"/>
        <v>1.2198179979777548</v>
      </c>
      <c r="Q52" s="11" t="s">
        <v>15</v>
      </c>
      <c r="R52" s="6">
        <v>5500</v>
      </c>
      <c r="S52" s="6">
        <v>0</v>
      </c>
      <c r="T52" s="2">
        <f t="shared" si="20"/>
        <v>5.5</v>
      </c>
      <c r="U52" s="7">
        <v>1.9884259259259258E-2</v>
      </c>
      <c r="V52" s="4">
        <f t="shared" si="21"/>
        <v>3.6153198653198649E-3</v>
      </c>
      <c r="W52" s="12">
        <f t="shared" si="22"/>
        <v>1.0718360071301245</v>
      </c>
      <c r="Y52" s="11" t="s">
        <v>15</v>
      </c>
      <c r="Z52" s="6">
        <v>5780</v>
      </c>
      <c r="AA52" s="6">
        <v>160</v>
      </c>
      <c r="AB52" s="2">
        <f t="shared" si="23"/>
        <v>7.38</v>
      </c>
      <c r="AC52" s="7">
        <v>3.4282407407407407E-2</v>
      </c>
      <c r="AD52" s="4">
        <f t="shared" si="24"/>
        <v>4.645312656830272E-3</v>
      </c>
      <c r="AE52" s="12">
        <f t="shared" si="15"/>
        <v>1.173147123839849</v>
      </c>
      <c r="AG52" s="11" t="s">
        <v>15</v>
      </c>
      <c r="AH52" s="6">
        <v>4830</v>
      </c>
      <c r="AI52" s="6">
        <v>165</v>
      </c>
      <c r="AJ52" s="2">
        <f t="shared" si="25"/>
        <v>6.48</v>
      </c>
      <c r="AK52" s="7">
        <v>2.614583333333333E-2</v>
      </c>
      <c r="AL52" s="4">
        <f t="shared" si="26"/>
        <v>4.0348508230452669E-3</v>
      </c>
      <c r="AM52" s="12">
        <f t="shared" si="27"/>
        <v>1.142201411938254</v>
      </c>
    </row>
    <row r="53" spans="1:39" x14ac:dyDescent="0.3">
      <c r="A53" s="46" t="s">
        <v>34</v>
      </c>
      <c r="B53" s="6">
        <v>5000</v>
      </c>
      <c r="C53" s="6">
        <v>50</v>
      </c>
      <c r="D53" s="2">
        <f>(B53+10*C53)/1000</f>
        <v>5.5</v>
      </c>
      <c r="E53" s="7">
        <v>3.5740740740740747E-2</v>
      </c>
      <c r="F53" s="4">
        <f t="shared" si="16"/>
        <v>6.4983164983164997E-3</v>
      </c>
      <c r="G53" s="12">
        <f t="shared" si="17"/>
        <v>1.6786923783287426</v>
      </c>
      <c r="I53" s="46" t="s">
        <v>34</v>
      </c>
      <c r="J53" s="6">
        <v>4200</v>
      </c>
      <c r="K53" s="6">
        <v>145</v>
      </c>
      <c r="L53" s="2">
        <f t="shared" si="29"/>
        <v>5.65</v>
      </c>
      <c r="M53" s="7">
        <v>3.2569444444444443E-2</v>
      </c>
      <c r="N53" s="4">
        <f t="shared" si="18"/>
        <v>5.7645034414945916E-3</v>
      </c>
      <c r="O53" s="12">
        <f t="shared" si="19"/>
        <v>1.6890496344747976</v>
      </c>
      <c r="Q53" s="11" t="s">
        <v>34</v>
      </c>
      <c r="R53" s="6">
        <v>4400</v>
      </c>
      <c r="S53" s="6">
        <v>0</v>
      </c>
      <c r="T53" s="2">
        <f t="shared" si="20"/>
        <v>4.4000000000000004</v>
      </c>
      <c r="U53" s="7">
        <v>1.8865740740740742E-2</v>
      </c>
      <c r="V53" s="4">
        <f t="shared" si="21"/>
        <v>4.2876683501683497E-3</v>
      </c>
      <c r="W53" s="12">
        <f t="shared" si="22"/>
        <v>1.2711675579322637</v>
      </c>
      <c r="Y53" s="11" t="s">
        <v>34</v>
      </c>
      <c r="Z53" s="6">
        <v>4520</v>
      </c>
      <c r="AA53" s="6">
        <v>150</v>
      </c>
      <c r="AB53" s="2">
        <f t="shared" si="23"/>
        <v>6.02</v>
      </c>
      <c r="AC53" s="7">
        <v>3.1898148148148148E-2</v>
      </c>
      <c r="AD53" s="4">
        <f t="shared" si="24"/>
        <v>5.2986957056724501E-3</v>
      </c>
      <c r="AE53" s="12">
        <f t="shared" si="15"/>
        <v>1.3381552731595425</v>
      </c>
      <c r="AG53" s="11" t="s">
        <v>34</v>
      </c>
      <c r="AH53" s="6">
        <v>3870</v>
      </c>
      <c r="AI53" s="6">
        <v>140</v>
      </c>
      <c r="AJ53" s="2">
        <f t="shared" si="25"/>
        <v>5.27</v>
      </c>
      <c r="AK53" s="7">
        <v>2.5636574074074072E-2</v>
      </c>
      <c r="AL53" s="4">
        <f t="shared" si="26"/>
        <v>4.8646250614941319E-3</v>
      </c>
      <c r="AM53" s="12">
        <f t="shared" si="27"/>
        <v>1.3770971610779861</v>
      </c>
    </row>
    <row r="54" spans="1:39" x14ac:dyDescent="0.3">
      <c r="A54" s="46" t="s">
        <v>35</v>
      </c>
      <c r="B54" s="6">
        <v>6000</v>
      </c>
      <c r="C54" s="6">
        <v>90</v>
      </c>
      <c r="D54" s="2">
        <f>(B54+10*C54)/1000</f>
        <v>6.9</v>
      </c>
      <c r="E54" s="7">
        <v>2.2893518518518521E-2</v>
      </c>
      <c r="F54" s="4">
        <f t="shared" si="16"/>
        <v>3.3179012345679014E-3</v>
      </c>
      <c r="G54" s="12">
        <f t="shared" si="17"/>
        <v>0.85710437710437726</v>
      </c>
      <c r="I54" s="46" t="s">
        <v>35</v>
      </c>
      <c r="J54" s="6">
        <v>5600</v>
      </c>
      <c r="K54" s="6">
        <v>195</v>
      </c>
      <c r="L54" s="2">
        <f t="shared" si="29"/>
        <v>7.55</v>
      </c>
      <c r="M54" s="7">
        <v>2.7824074074074074E-2</v>
      </c>
      <c r="N54" s="4">
        <f t="shared" si="18"/>
        <v>3.6853078243806723E-3</v>
      </c>
      <c r="O54" s="12">
        <f t="shared" si="19"/>
        <v>1.0798272386985315</v>
      </c>
      <c r="Q54" s="11" t="s">
        <v>35</v>
      </c>
      <c r="R54" s="6">
        <v>5600</v>
      </c>
      <c r="S54" s="6">
        <v>0</v>
      </c>
      <c r="T54" s="2">
        <f t="shared" si="20"/>
        <v>5.6</v>
      </c>
      <c r="U54" s="7">
        <v>1.8333333333333333E-2</v>
      </c>
      <c r="V54" s="4">
        <f t="shared" si="21"/>
        <v>3.2738095238095239E-3</v>
      </c>
      <c r="W54" s="12">
        <f t="shared" si="22"/>
        <v>0.97058823529411764</v>
      </c>
      <c r="Y54" s="11" t="s">
        <v>35</v>
      </c>
      <c r="Z54" s="6">
        <v>5820</v>
      </c>
      <c r="AA54" s="6">
        <v>160</v>
      </c>
      <c r="AB54" s="2">
        <f t="shared" si="23"/>
        <v>7.42</v>
      </c>
      <c r="AC54" s="7">
        <v>2.6087962962962966E-2</v>
      </c>
      <c r="AD54" s="4">
        <f t="shared" si="24"/>
        <v>3.5158979734451435E-3</v>
      </c>
      <c r="AE54" s="12">
        <f t="shared" si="15"/>
        <v>0.88791990980344215</v>
      </c>
      <c r="AG54" s="11" t="s">
        <v>35</v>
      </c>
      <c r="AH54" s="6">
        <v>4910</v>
      </c>
      <c r="AI54" s="6">
        <v>175</v>
      </c>
      <c r="AJ54" s="2">
        <f t="shared" si="25"/>
        <v>6.66</v>
      </c>
      <c r="AK54" s="7">
        <v>2.2824074074074076E-2</v>
      </c>
      <c r="AL54" s="4">
        <f t="shared" si="26"/>
        <v>3.4270381492603717E-3</v>
      </c>
      <c r="AM54" s="12">
        <f t="shared" si="27"/>
        <v>0.97013941395164738</v>
      </c>
    </row>
    <row r="55" spans="1:39" x14ac:dyDescent="0.3">
      <c r="A55" s="46" t="s">
        <v>36</v>
      </c>
      <c r="B55" s="6">
        <v>5400</v>
      </c>
      <c r="C55" s="6">
        <v>60</v>
      </c>
      <c r="D55" s="2">
        <f>(B55+10*C55)/1000</f>
        <v>6</v>
      </c>
      <c r="E55" s="7">
        <v>3.4421296296296297E-2</v>
      </c>
      <c r="F55" s="4">
        <f t="shared" si="16"/>
        <v>5.7368827160493826E-3</v>
      </c>
      <c r="G55" s="12">
        <f t="shared" si="17"/>
        <v>1.4819932659932662</v>
      </c>
      <c r="I55" s="46" t="s">
        <v>36</v>
      </c>
      <c r="J55" s="6">
        <v>4800</v>
      </c>
      <c r="K55" s="6">
        <v>155</v>
      </c>
      <c r="L55" s="2">
        <f t="shared" si="29"/>
        <v>6.35</v>
      </c>
      <c r="M55" s="7">
        <v>2.8865740740740744E-2</v>
      </c>
      <c r="N55" s="4">
        <f t="shared" si="18"/>
        <v>4.5457859434237394E-3</v>
      </c>
      <c r="O55" s="12">
        <f t="shared" si="19"/>
        <v>1.3319548099965766</v>
      </c>
      <c r="Q55" s="11" t="s">
        <v>36</v>
      </c>
      <c r="R55" s="6">
        <v>5200</v>
      </c>
      <c r="S55" s="6">
        <v>0</v>
      </c>
      <c r="T55" s="2">
        <f t="shared" si="20"/>
        <v>5.2</v>
      </c>
      <c r="U55" s="7">
        <v>2.4583333333333332E-2</v>
      </c>
      <c r="V55" s="4">
        <f t="shared" si="21"/>
        <v>4.7275641025641022E-3</v>
      </c>
      <c r="W55" s="12">
        <f t="shared" si="22"/>
        <v>1.4015837104072397</v>
      </c>
      <c r="Y55" s="11" t="s">
        <v>36</v>
      </c>
      <c r="Z55" s="6">
        <v>4930</v>
      </c>
      <c r="AA55" s="6">
        <v>185</v>
      </c>
      <c r="AB55" s="2">
        <f t="shared" si="23"/>
        <v>6.78</v>
      </c>
      <c r="AC55" s="8">
        <v>3.4016203703703708E-2</v>
      </c>
      <c r="AD55" s="4">
        <f t="shared" si="24"/>
        <v>5.0171391893368295E-3</v>
      </c>
      <c r="AE55" s="12">
        <f t="shared" si="15"/>
        <v>1.2670497864595611</v>
      </c>
      <c r="AG55" s="11" t="s">
        <v>36</v>
      </c>
      <c r="AH55" s="6">
        <v>4600</v>
      </c>
      <c r="AI55" s="6">
        <v>150</v>
      </c>
      <c r="AJ55" s="2">
        <f t="shared" si="25"/>
        <v>6.1</v>
      </c>
      <c r="AK55" s="7">
        <v>2.4502314814814814E-2</v>
      </c>
      <c r="AL55" s="4">
        <f t="shared" si="26"/>
        <v>4.016772920461445E-3</v>
      </c>
      <c r="AM55" s="12">
        <f t="shared" si="27"/>
        <v>1.1370838483004144</v>
      </c>
    </row>
    <row r="56" spans="1:39" x14ac:dyDescent="0.3">
      <c r="A56" s="46" t="s">
        <v>37</v>
      </c>
      <c r="B56" s="6">
        <v>6600</v>
      </c>
      <c r="C56" s="6">
        <v>80</v>
      </c>
      <c r="D56" s="2">
        <f>(B56+10*C56)/1000</f>
        <v>7.4</v>
      </c>
      <c r="E56" s="7">
        <v>2.8645833333333332E-2</v>
      </c>
      <c r="F56" s="4">
        <f t="shared" si="16"/>
        <v>3.8710585585585581E-3</v>
      </c>
      <c r="G56" s="12">
        <f t="shared" si="17"/>
        <v>1</v>
      </c>
      <c r="I56" s="46" t="s">
        <v>37</v>
      </c>
      <c r="J56" s="6">
        <v>5900</v>
      </c>
      <c r="K56" s="6">
        <v>190</v>
      </c>
      <c r="L56" s="2">
        <f t="shared" si="29"/>
        <v>7.8</v>
      </c>
      <c r="M56" s="7">
        <v>2.6620370370370374E-2</v>
      </c>
      <c r="N56" s="4">
        <f t="shared" si="18"/>
        <v>3.4128679962013302E-3</v>
      </c>
      <c r="O56" s="12">
        <f t="shared" si="19"/>
        <v>1</v>
      </c>
      <c r="Q56" s="11" t="s">
        <v>37</v>
      </c>
      <c r="R56" s="6">
        <v>6300</v>
      </c>
      <c r="S56" s="6">
        <v>0</v>
      </c>
      <c r="T56" s="2">
        <f t="shared" si="20"/>
        <v>6.3</v>
      </c>
      <c r="U56" s="7">
        <v>2.1250000000000002E-2</v>
      </c>
      <c r="V56" s="4">
        <f t="shared" si="21"/>
        <v>3.3730158730158732E-3</v>
      </c>
      <c r="W56" s="12">
        <f>IF(V56="","",V56/V$56)</f>
        <v>1</v>
      </c>
      <c r="Y56" s="11" t="s">
        <v>37</v>
      </c>
      <c r="Z56" s="6">
        <v>6170</v>
      </c>
      <c r="AA56" s="6">
        <v>195</v>
      </c>
      <c r="AB56" s="2">
        <f t="shared" si="23"/>
        <v>8.1199999999999992</v>
      </c>
      <c r="AC56" s="7">
        <v>3.2152777777777773E-2</v>
      </c>
      <c r="AD56" s="4">
        <f t="shared" si="24"/>
        <v>3.9597016967706624E-3</v>
      </c>
      <c r="AE56" s="12">
        <f>IF(AD56="","",AD56/AD$56)</f>
        <v>1</v>
      </c>
      <c r="AG56" s="11" t="s">
        <v>37</v>
      </c>
      <c r="AH56" s="6">
        <v>5110</v>
      </c>
      <c r="AI56" s="6">
        <v>180</v>
      </c>
      <c r="AJ56" s="2">
        <f t="shared" si="25"/>
        <v>6.91</v>
      </c>
      <c r="AK56" s="7">
        <v>2.4409722222222222E-2</v>
      </c>
      <c r="AL56" s="4">
        <f t="shared" si="26"/>
        <v>3.5325213056761535E-3</v>
      </c>
      <c r="AM56" s="12">
        <f t="shared" si="27"/>
        <v>1</v>
      </c>
    </row>
    <row r="57" spans="1:39" x14ac:dyDescent="0.3">
      <c r="A57" s="46" t="s">
        <v>17</v>
      </c>
      <c r="B57" s="6">
        <v>5000</v>
      </c>
      <c r="C57" s="6">
        <v>50</v>
      </c>
      <c r="D57" s="2">
        <f t="shared" ref="D57:D72" si="30">(B57+10*C57)/1000</f>
        <v>5.5</v>
      </c>
      <c r="E57" s="7">
        <v>2.7835648148148151E-2</v>
      </c>
      <c r="F57" s="4">
        <f t="shared" si="16"/>
        <v>5.0610269360269362E-3</v>
      </c>
      <c r="G57" s="12">
        <f t="shared" si="17"/>
        <v>1.3074012855831041</v>
      </c>
      <c r="I57" s="46" t="s">
        <v>17</v>
      </c>
      <c r="J57" s="6">
        <v>4200</v>
      </c>
      <c r="K57" s="6">
        <v>145</v>
      </c>
      <c r="L57" s="2">
        <f t="shared" si="29"/>
        <v>5.65</v>
      </c>
      <c r="M57" s="7">
        <v>3.7523148148148146E-2</v>
      </c>
      <c r="N57" s="4">
        <f t="shared" si="18"/>
        <v>6.6412651589642735E-3</v>
      </c>
      <c r="O57" s="12">
        <f t="shared" si="19"/>
        <v>1.9459484417083488</v>
      </c>
      <c r="Q57" s="11" t="s">
        <v>17</v>
      </c>
      <c r="R57" s="6">
        <v>4400</v>
      </c>
      <c r="S57" s="6">
        <v>0</v>
      </c>
      <c r="T57" s="2">
        <f t="shared" si="20"/>
        <v>4.4000000000000004</v>
      </c>
      <c r="U57" s="7">
        <v>2.0034722222222221E-2</v>
      </c>
      <c r="V57" s="4">
        <f t="shared" si="21"/>
        <v>4.5533459595959586E-3</v>
      </c>
      <c r="W57" s="12">
        <f t="shared" si="22"/>
        <v>1.3499331550802136</v>
      </c>
      <c r="Y57" s="11" t="s">
        <v>17</v>
      </c>
      <c r="Z57" s="6">
        <v>4520</v>
      </c>
      <c r="AA57" s="6">
        <v>150</v>
      </c>
      <c r="AB57" s="2">
        <f t="shared" si="23"/>
        <v>6.02</v>
      </c>
      <c r="AC57" s="7">
        <v>3.4236111111111113E-2</v>
      </c>
      <c r="AD57" s="4">
        <f t="shared" si="24"/>
        <v>5.687061646363973E-3</v>
      </c>
      <c r="AE57" s="12">
        <f t="shared" ref="AE57:AE76" si="31">IF(AD57="","",AD57/AD$56)</f>
        <v>1.4362348686523685</v>
      </c>
      <c r="AG57" s="11" t="s">
        <v>17</v>
      </c>
      <c r="AH57" s="6">
        <v>3870</v>
      </c>
      <c r="AI57" s="6">
        <v>140</v>
      </c>
      <c r="AJ57" s="2">
        <f t="shared" si="25"/>
        <v>5.27</v>
      </c>
      <c r="AK57" s="7">
        <v>2.6180555555555558E-2</v>
      </c>
      <c r="AL57" s="4">
        <f t="shared" ref="AL57:AL58" si="32">IF(AH57="","",AK57/AJ57)</f>
        <v>4.9678473539953626E-3</v>
      </c>
      <c r="AM57" s="12">
        <f t="shared" ref="AM57:AM58" si="33">IF(AL57="","",AL57/AL$56)</f>
        <v>1.4063177328931853</v>
      </c>
    </row>
    <row r="58" spans="1:39" x14ac:dyDescent="0.3">
      <c r="A58" s="46" t="s">
        <v>18</v>
      </c>
      <c r="B58" s="6">
        <v>6000</v>
      </c>
      <c r="C58" s="6">
        <v>90</v>
      </c>
      <c r="D58" s="2">
        <f t="shared" si="30"/>
        <v>6.9</v>
      </c>
      <c r="E58" s="7">
        <v>2.34375E-2</v>
      </c>
      <c r="F58" s="4">
        <f t="shared" si="16"/>
        <v>3.3967391304347825E-3</v>
      </c>
      <c r="G58" s="12">
        <f t="shared" si="17"/>
        <v>0.87747035573122534</v>
      </c>
      <c r="I58" s="46" t="s">
        <v>18</v>
      </c>
      <c r="J58" s="6">
        <v>5600</v>
      </c>
      <c r="K58" s="6">
        <v>195</v>
      </c>
      <c r="L58" s="2">
        <f t="shared" si="29"/>
        <v>7.55</v>
      </c>
      <c r="M58" s="7">
        <v>3.498842592592593E-2</v>
      </c>
      <c r="N58" s="4">
        <f t="shared" si="18"/>
        <v>4.6342285994603882E-3</v>
      </c>
      <c r="O58" s="12">
        <f t="shared" si="19"/>
        <v>1.3578692772818888</v>
      </c>
      <c r="Q58" s="11" t="s">
        <v>18</v>
      </c>
      <c r="R58" s="6">
        <v>5600</v>
      </c>
      <c r="S58" s="6">
        <v>0</v>
      </c>
      <c r="T58" s="2">
        <f t="shared" si="20"/>
        <v>5.6</v>
      </c>
      <c r="U58" s="7">
        <v>2.1967592592592594E-2</v>
      </c>
      <c r="V58" s="4">
        <f t="shared" si="21"/>
        <v>3.9227843915343921E-3</v>
      </c>
      <c r="W58" s="12">
        <f t="shared" si="22"/>
        <v>1.1629901960784315</v>
      </c>
      <c r="Y58" s="11" t="s">
        <v>18</v>
      </c>
      <c r="Z58" s="6">
        <v>5820</v>
      </c>
      <c r="AA58" s="6">
        <v>160</v>
      </c>
      <c r="AB58" s="2">
        <f t="shared" si="23"/>
        <v>7.42</v>
      </c>
      <c r="AC58" s="7">
        <v>3.0810185185185187E-2</v>
      </c>
      <c r="AD58" s="4">
        <f t="shared" si="24"/>
        <v>4.1523160626934213E-3</v>
      </c>
      <c r="AE58" s="12">
        <f t="shared" si="31"/>
        <v>1.0486436556773571</v>
      </c>
      <c r="AG58" s="11" t="s">
        <v>18</v>
      </c>
      <c r="AH58" s="6">
        <v>4910</v>
      </c>
      <c r="AI58" s="6">
        <v>175</v>
      </c>
      <c r="AJ58" s="2">
        <f t="shared" si="25"/>
        <v>6.66</v>
      </c>
      <c r="AK58" s="7">
        <v>2.5138888888888891E-2</v>
      </c>
      <c r="AL58" s="4">
        <f t="shared" si="32"/>
        <v>3.7746079412746083E-3</v>
      </c>
      <c r="AM58" s="12">
        <f t="shared" si="33"/>
        <v>1.0685308352449179</v>
      </c>
    </row>
    <row r="59" spans="1:39" x14ac:dyDescent="0.3">
      <c r="A59" s="46" t="s">
        <v>19</v>
      </c>
      <c r="B59" s="6">
        <v>5000</v>
      </c>
      <c r="C59" s="6">
        <v>60</v>
      </c>
      <c r="D59" s="2">
        <f t="shared" si="30"/>
        <v>5.6</v>
      </c>
      <c r="E59" s="7">
        <v>3.0902777777777779E-2</v>
      </c>
      <c r="F59" s="4">
        <f t="shared" si="16"/>
        <v>5.5183531746031749E-3</v>
      </c>
      <c r="G59" s="12">
        <f t="shared" si="17"/>
        <v>1.4255411255411259</v>
      </c>
      <c r="I59" s="46" t="s">
        <v>19</v>
      </c>
      <c r="J59" s="6">
        <v>3900</v>
      </c>
      <c r="K59" s="6">
        <v>115</v>
      </c>
      <c r="L59" s="2">
        <f t="shared" si="29"/>
        <v>5.05</v>
      </c>
      <c r="M59" s="7">
        <v>3.4583333333333334E-2</v>
      </c>
      <c r="N59" s="4">
        <f t="shared" si="18"/>
        <v>6.8481848184818485E-3</v>
      </c>
      <c r="O59" s="12">
        <f t="shared" si="19"/>
        <v>2.0065777012483856</v>
      </c>
      <c r="Q59" s="11" t="s">
        <v>19</v>
      </c>
      <c r="R59" s="6">
        <v>4600</v>
      </c>
      <c r="S59" s="6">
        <v>0</v>
      </c>
      <c r="T59" s="2">
        <f t="shared" si="20"/>
        <v>4.5999999999999996</v>
      </c>
      <c r="U59" s="7">
        <v>2.5104166666666664E-2</v>
      </c>
      <c r="V59" s="4">
        <f t="shared" si="21"/>
        <v>5.4574275362318835E-3</v>
      </c>
      <c r="W59" s="12">
        <f t="shared" si="22"/>
        <v>1.6179667519181584</v>
      </c>
      <c r="Y59" s="11" t="s">
        <v>19</v>
      </c>
      <c r="Z59" s="6">
        <v>4660</v>
      </c>
      <c r="AA59" s="6">
        <v>140</v>
      </c>
      <c r="AB59" s="2">
        <f t="shared" si="23"/>
        <v>6.06</v>
      </c>
      <c r="AC59" s="7">
        <v>3.5300925925925923E-2</v>
      </c>
      <c r="AD59" s="4">
        <f t="shared" si="24"/>
        <v>5.8252353013079081E-3</v>
      </c>
      <c r="AE59" s="12">
        <f t="shared" si="31"/>
        <v>1.4711298343657258</v>
      </c>
      <c r="AG59" s="11" t="s">
        <v>19</v>
      </c>
      <c r="AH59" s="6">
        <v>3870</v>
      </c>
      <c r="AI59" s="6">
        <v>130</v>
      </c>
      <c r="AJ59" s="2">
        <f t="shared" si="25"/>
        <v>5.17</v>
      </c>
      <c r="AK59" s="7">
        <v>3.5081018518518518E-2</v>
      </c>
      <c r="AL59" s="4">
        <f t="shared" si="26"/>
        <v>6.7854968120925566E-3</v>
      </c>
      <c r="AM59" s="12">
        <f t="shared" si="27"/>
        <v>1.9208650776399938</v>
      </c>
    </row>
    <row r="60" spans="1:39" x14ac:dyDescent="0.3">
      <c r="A60" s="46" t="s">
        <v>20</v>
      </c>
      <c r="B60" s="6">
        <v>5800</v>
      </c>
      <c r="C60" s="6">
        <v>70</v>
      </c>
      <c r="D60" s="2">
        <f t="shared" si="30"/>
        <v>6.5</v>
      </c>
      <c r="E60" s="7">
        <v>2.8587962962962964E-2</v>
      </c>
      <c r="F60" s="4">
        <f t="shared" si="16"/>
        <v>4.3981481481481484E-3</v>
      </c>
      <c r="G60" s="12">
        <f t="shared" si="17"/>
        <v>1.1361616161616164</v>
      </c>
      <c r="I60" s="46" t="s">
        <v>20</v>
      </c>
      <c r="J60" s="6">
        <v>4700</v>
      </c>
      <c r="K60" s="6">
        <v>175</v>
      </c>
      <c r="L60" s="2">
        <f t="shared" si="29"/>
        <v>6.45</v>
      </c>
      <c r="M60" s="7">
        <v>2.8217592592592589E-2</v>
      </c>
      <c r="N60" s="4">
        <f t="shared" si="18"/>
        <v>4.3748205569910988E-3</v>
      </c>
      <c r="O60" s="12">
        <f t="shared" si="19"/>
        <v>1.2818604651162786</v>
      </c>
      <c r="Q60" s="11" t="s">
        <v>20</v>
      </c>
      <c r="R60" s="6">
        <v>5500</v>
      </c>
      <c r="S60" s="6">
        <v>0</v>
      </c>
      <c r="T60" s="2">
        <f t="shared" si="20"/>
        <v>5.5</v>
      </c>
      <c r="U60" s="7">
        <v>2.1053240740740744E-2</v>
      </c>
      <c r="V60" s="4">
        <f t="shared" si="21"/>
        <v>3.8278619528619535E-3</v>
      </c>
      <c r="W60" s="12">
        <f t="shared" si="22"/>
        <v>1.134848484848485</v>
      </c>
      <c r="Y60" s="11" t="s">
        <v>20</v>
      </c>
      <c r="Z60" s="6">
        <v>5780</v>
      </c>
      <c r="AA60" s="6">
        <v>160</v>
      </c>
      <c r="AB60" s="2">
        <f t="shared" si="23"/>
        <v>7.38</v>
      </c>
      <c r="AC60" s="7">
        <v>3.3553240740740745E-2</v>
      </c>
      <c r="AD60" s="4">
        <f t="shared" si="24"/>
        <v>4.5465095854662256E-3</v>
      </c>
      <c r="AE60" s="12">
        <f t="shared" si="31"/>
        <v>1.1481949736703991</v>
      </c>
      <c r="AG60" s="11" t="s">
        <v>20</v>
      </c>
      <c r="AH60" s="6">
        <v>4830</v>
      </c>
      <c r="AI60" s="6">
        <v>165</v>
      </c>
      <c r="AJ60" s="2">
        <f t="shared" si="25"/>
        <v>6.48</v>
      </c>
      <c r="AK60" s="7">
        <v>2.8229166666666666E-2</v>
      </c>
      <c r="AL60" s="4">
        <f t="shared" si="26"/>
        <v>4.3563528806584359E-3</v>
      </c>
      <c r="AM60" s="12">
        <f t="shared" si="27"/>
        <v>1.2332134766345293</v>
      </c>
    </row>
    <row r="61" spans="1:39" x14ac:dyDescent="0.3">
      <c r="A61" s="46" t="s">
        <v>21</v>
      </c>
      <c r="B61" s="6">
        <v>3800</v>
      </c>
      <c r="C61" s="6">
        <v>40</v>
      </c>
      <c r="D61" s="2">
        <f t="shared" si="30"/>
        <v>4.2</v>
      </c>
      <c r="E61" s="7">
        <v>2.225694444444444E-2</v>
      </c>
      <c r="F61" s="4">
        <f t="shared" si="16"/>
        <v>5.2992724867724859E-3</v>
      </c>
      <c r="G61" s="12">
        <f t="shared" si="17"/>
        <v>1.3689466089466089</v>
      </c>
      <c r="I61" s="46" t="s">
        <v>21</v>
      </c>
      <c r="J61" s="6">
        <v>3400</v>
      </c>
      <c r="K61" s="6">
        <v>145</v>
      </c>
      <c r="L61" s="2">
        <f t="shared" si="29"/>
        <v>4.8499999999999996</v>
      </c>
      <c r="M61" s="7">
        <v>3.3263888888888891E-2</v>
      </c>
      <c r="N61" s="4">
        <f t="shared" si="18"/>
        <v>6.858533791523483E-3</v>
      </c>
      <c r="O61" s="12">
        <f t="shared" si="19"/>
        <v>2.0096100403406543</v>
      </c>
      <c r="Q61" s="11" t="s">
        <v>21</v>
      </c>
      <c r="R61" s="6">
        <v>3100</v>
      </c>
      <c r="S61" s="6">
        <v>0</v>
      </c>
      <c r="T61" s="2">
        <f t="shared" si="20"/>
        <v>3.1</v>
      </c>
      <c r="U61" s="7">
        <v>1.5613425925925926E-2</v>
      </c>
      <c r="V61" s="4">
        <f t="shared" si="21"/>
        <v>5.0365890083632018E-3</v>
      </c>
      <c r="W61" s="12">
        <f t="shared" si="22"/>
        <v>1.4932005060088551</v>
      </c>
      <c r="Y61" s="11" t="s">
        <v>21</v>
      </c>
      <c r="Z61" s="6">
        <v>3580</v>
      </c>
      <c r="AA61" s="6">
        <v>100</v>
      </c>
      <c r="AB61" s="2">
        <f t="shared" si="23"/>
        <v>4.58</v>
      </c>
      <c r="AC61" s="7">
        <v>3.2812500000000001E-2</v>
      </c>
      <c r="AD61" s="4">
        <f t="shared" si="24"/>
        <v>7.1643013100436683E-3</v>
      </c>
      <c r="AE61" s="12">
        <f t="shared" si="31"/>
        <v>1.8093032906712441</v>
      </c>
      <c r="AG61" s="11" t="s">
        <v>21</v>
      </c>
      <c r="AH61" s="6">
        <v>2640</v>
      </c>
      <c r="AI61" s="6">
        <v>100</v>
      </c>
      <c r="AJ61" s="2">
        <f t="shared" si="25"/>
        <v>3.64</v>
      </c>
      <c r="AK61" s="7">
        <v>2.4004629629629629E-2</v>
      </c>
      <c r="AL61" s="4">
        <f t="shared" si="26"/>
        <v>6.5946784696784694E-3</v>
      </c>
      <c r="AM61" s="12">
        <f t="shared" si="27"/>
        <v>1.8668474721106301</v>
      </c>
    </row>
    <row r="62" spans="1:39" x14ac:dyDescent="0.3">
      <c r="A62" s="46" t="s">
        <v>22</v>
      </c>
      <c r="B62" s="6">
        <v>5300</v>
      </c>
      <c r="C62" s="6">
        <v>60</v>
      </c>
      <c r="D62" s="2">
        <f t="shared" si="30"/>
        <v>5.9</v>
      </c>
      <c r="E62" s="7">
        <v>2.3032407407407404E-2</v>
      </c>
      <c r="F62" s="4">
        <f t="shared" si="16"/>
        <v>3.9037978656622715E-3</v>
      </c>
      <c r="G62" s="12">
        <f t="shared" si="17"/>
        <v>1.008457455915083</v>
      </c>
      <c r="I62" s="46" t="s">
        <v>22</v>
      </c>
      <c r="J62" s="6">
        <v>4300</v>
      </c>
      <c r="K62" s="6">
        <v>145</v>
      </c>
      <c r="L62" s="2">
        <f t="shared" si="29"/>
        <v>5.75</v>
      </c>
      <c r="M62" s="7">
        <v>2.2719907407407411E-2</v>
      </c>
      <c r="N62" s="4">
        <f t="shared" si="18"/>
        <v>3.9512882447665064E-3</v>
      </c>
      <c r="O62" s="12">
        <f t="shared" si="19"/>
        <v>1.1577618147448014</v>
      </c>
      <c r="Q62" s="11" t="s">
        <v>22</v>
      </c>
      <c r="R62" s="6">
        <v>5000</v>
      </c>
      <c r="S62" s="6">
        <v>0</v>
      </c>
      <c r="T62" s="2">
        <f t="shared" si="20"/>
        <v>5</v>
      </c>
      <c r="U62" s="7">
        <v>1.8425925925925925E-2</v>
      </c>
      <c r="V62" s="4">
        <f t="shared" si="21"/>
        <v>3.685185185185185E-3</v>
      </c>
      <c r="W62" s="12">
        <f t="shared" si="22"/>
        <v>1.0925490196078431</v>
      </c>
      <c r="Y62" s="11" t="s">
        <v>22</v>
      </c>
      <c r="Z62" s="6">
        <v>5430</v>
      </c>
      <c r="AA62" s="6">
        <v>185</v>
      </c>
      <c r="AB62" s="2">
        <f t="shared" si="23"/>
        <v>7.28</v>
      </c>
      <c r="AC62" s="7">
        <v>3.4826388888888886E-2</v>
      </c>
      <c r="AD62" s="4">
        <f t="shared" si="24"/>
        <v>4.7838446275946271E-3</v>
      </c>
      <c r="AE62" s="12">
        <f t="shared" si="31"/>
        <v>1.2081325801628175</v>
      </c>
      <c r="AG62" s="11" t="s">
        <v>22</v>
      </c>
      <c r="AH62" s="6">
        <v>4860</v>
      </c>
      <c r="AI62" s="6">
        <v>160</v>
      </c>
      <c r="AJ62" s="2">
        <f t="shared" si="25"/>
        <v>6.46</v>
      </c>
      <c r="AK62" s="7">
        <v>2.9340277777777781E-2</v>
      </c>
      <c r="AL62" s="4">
        <f t="shared" si="26"/>
        <v>4.5418386652906779E-3</v>
      </c>
      <c r="AM62" s="12">
        <f t="shared" si="27"/>
        <v>1.2857215207712194</v>
      </c>
    </row>
    <row r="63" spans="1:39" x14ac:dyDescent="0.3">
      <c r="A63" s="46" t="s">
        <v>23</v>
      </c>
      <c r="B63" s="6">
        <v>3800</v>
      </c>
      <c r="C63" s="6">
        <v>40</v>
      </c>
      <c r="D63" s="2">
        <f t="shared" si="30"/>
        <v>4.2</v>
      </c>
      <c r="E63" s="7">
        <v>2.8275462962962964E-2</v>
      </c>
      <c r="F63" s="4">
        <f t="shared" si="16"/>
        <v>6.732253086419753E-3</v>
      </c>
      <c r="G63" s="12">
        <f t="shared" si="17"/>
        <v>1.7391245791245793</v>
      </c>
      <c r="I63" s="46" t="s">
        <v>23</v>
      </c>
      <c r="J63" s="6">
        <v>3400</v>
      </c>
      <c r="K63" s="6">
        <v>145</v>
      </c>
      <c r="L63" s="2">
        <f t="shared" si="29"/>
        <v>4.8499999999999996</v>
      </c>
      <c r="M63" s="7">
        <v>2.7083333333333334E-2</v>
      </c>
      <c r="N63" s="4">
        <f t="shared" si="18"/>
        <v>5.5841924398625439E-3</v>
      </c>
      <c r="O63" s="12">
        <f t="shared" si="19"/>
        <v>1.6362169430748543</v>
      </c>
      <c r="Q63" s="11" t="s">
        <v>23</v>
      </c>
      <c r="R63" s="6">
        <v>3100</v>
      </c>
      <c r="S63" s="6">
        <v>0</v>
      </c>
      <c r="T63" s="2">
        <f t="shared" si="20"/>
        <v>3.1</v>
      </c>
      <c r="U63" s="7">
        <v>1.741898148148148E-2</v>
      </c>
      <c r="V63" s="4">
        <f t="shared" si="21"/>
        <v>5.619026284348864E-3</v>
      </c>
      <c r="W63" s="12">
        <f t="shared" si="22"/>
        <v>1.6658760278304867</v>
      </c>
      <c r="Y63" s="11" t="s">
        <v>23</v>
      </c>
      <c r="Z63" s="6">
        <v>3580</v>
      </c>
      <c r="AA63" s="6">
        <v>100</v>
      </c>
      <c r="AB63" s="2">
        <f t="shared" si="23"/>
        <v>4.58</v>
      </c>
      <c r="AC63" s="7">
        <v>2.9027777777777777E-2</v>
      </c>
      <c r="AD63" s="4">
        <f t="shared" si="24"/>
        <v>6.337942746239689E-3</v>
      </c>
      <c r="AE63" s="12">
        <f t="shared" si="31"/>
        <v>1.6006111650805925</v>
      </c>
      <c r="AG63" s="11" t="s">
        <v>23</v>
      </c>
      <c r="AH63" s="6">
        <v>2640</v>
      </c>
      <c r="AI63" s="6">
        <v>100</v>
      </c>
      <c r="AJ63" s="2">
        <f t="shared" si="25"/>
        <v>3.64</v>
      </c>
      <c r="AK63" s="7">
        <v>2.1377314814814818E-2</v>
      </c>
      <c r="AL63" s="4">
        <f t="shared" si="26"/>
        <v>5.8728886853886856E-3</v>
      </c>
      <c r="AM63" s="12">
        <f t="shared" si="27"/>
        <v>1.662520386204597</v>
      </c>
    </row>
    <row r="64" spans="1:39" x14ac:dyDescent="0.3">
      <c r="A64" s="46" t="s">
        <v>24</v>
      </c>
      <c r="B64" s="6">
        <v>5300</v>
      </c>
      <c r="C64" s="6">
        <v>60</v>
      </c>
      <c r="D64" s="2">
        <f t="shared" si="30"/>
        <v>5.9</v>
      </c>
      <c r="E64" s="7">
        <v>2.5162037037037038E-2</v>
      </c>
      <c r="F64" s="4">
        <f t="shared" si="16"/>
        <v>4.2647520401757691E-3</v>
      </c>
      <c r="G64" s="12">
        <f t="shared" si="17"/>
        <v>1.1017017633966788</v>
      </c>
      <c r="I64" s="46" t="s">
        <v>24</v>
      </c>
      <c r="J64" s="6">
        <v>4300</v>
      </c>
      <c r="K64" s="6">
        <v>145</v>
      </c>
      <c r="L64" s="2">
        <f t="shared" si="29"/>
        <v>5.75</v>
      </c>
      <c r="M64" s="7">
        <v>2.6643518518518521E-2</v>
      </c>
      <c r="N64" s="4">
        <f t="shared" si="18"/>
        <v>4.63365539452496E-3</v>
      </c>
      <c r="O64" s="12">
        <f t="shared" si="19"/>
        <v>1.3577013232514177</v>
      </c>
      <c r="Q64" s="11" t="s">
        <v>24</v>
      </c>
      <c r="R64" s="6">
        <v>4800</v>
      </c>
      <c r="S64" s="6">
        <v>0</v>
      </c>
      <c r="T64" s="2">
        <f t="shared" si="20"/>
        <v>4.8</v>
      </c>
      <c r="U64" s="7">
        <v>2.1053240740740744E-2</v>
      </c>
      <c r="V64" s="4">
        <f t="shared" si="21"/>
        <v>4.3860918209876554E-3</v>
      </c>
      <c r="W64" s="12">
        <f t="shared" si="22"/>
        <v>1.3003472222222225</v>
      </c>
      <c r="Y64" s="11" t="s">
        <v>24</v>
      </c>
      <c r="Z64" s="6">
        <v>5430</v>
      </c>
      <c r="AA64" s="6">
        <v>185</v>
      </c>
      <c r="AB64" s="2">
        <f t="shared" si="23"/>
        <v>7.28</v>
      </c>
      <c r="AC64" s="7">
        <v>3.6030092592592593E-2</v>
      </c>
      <c r="AD64" s="4">
        <f t="shared" si="24"/>
        <v>4.9491885429385424E-3</v>
      </c>
      <c r="AE64" s="12">
        <f t="shared" si="31"/>
        <v>1.2498892396300603</v>
      </c>
      <c r="AG64" s="11" t="s">
        <v>24</v>
      </c>
      <c r="AH64" s="6">
        <v>4860</v>
      </c>
      <c r="AI64" s="6">
        <v>160</v>
      </c>
      <c r="AJ64" s="2">
        <f t="shared" si="25"/>
        <v>6.46</v>
      </c>
      <c r="AK64" s="7">
        <v>3.4606481481481481E-2</v>
      </c>
      <c r="AL64" s="4">
        <f t="shared" si="26"/>
        <v>5.3570404770095174E-3</v>
      </c>
      <c r="AM64" s="12">
        <f t="shared" si="27"/>
        <v>1.5164920501404127</v>
      </c>
    </row>
    <row r="65" spans="1:39" x14ac:dyDescent="0.3">
      <c r="A65" s="46" t="s">
        <v>25</v>
      </c>
      <c r="B65" s="6">
        <v>3500</v>
      </c>
      <c r="C65" s="6">
        <v>40</v>
      </c>
      <c r="D65" s="2">
        <f t="shared" si="30"/>
        <v>3.9</v>
      </c>
      <c r="E65" s="7">
        <v>2.2025462962962958E-2</v>
      </c>
      <c r="F65" s="4">
        <f t="shared" si="16"/>
        <v>5.6475546058879379E-3</v>
      </c>
      <c r="G65" s="12">
        <f t="shared" si="17"/>
        <v>1.4589173789173788</v>
      </c>
      <c r="I65" s="46" t="s">
        <v>25</v>
      </c>
      <c r="J65" s="6">
        <v>2800</v>
      </c>
      <c r="K65" s="6">
        <v>85</v>
      </c>
      <c r="L65" s="2">
        <f t="shared" si="29"/>
        <v>3.65</v>
      </c>
      <c r="M65" s="7">
        <v>2.5069444444444446E-2</v>
      </c>
      <c r="N65" s="4">
        <f t="shared" si="18"/>
        <v>6.8683409436834097E-3</v>
      </c>
      <c r="O65" s="12">
        <f t="shared" si="19"/>
        <v>2.012483621203097</v>
      </c>
      <c r="Q65" s="11" t="s">
        <v>25</v>
      </c>
      <c r="R65" s="6">
        <v>2800</v>
      </c>
      <c r="S65" s="6">
        <v>0</v>
      </c>
      <c r="T65" s="2">
        <f t="shared" si="20"/>
        <v>2.8</v>
      </c>
      <c r="U65" s="7">
        <v>1.7048611111111112E-2</v>
      </c>
      <c r="V65" s="4">
        <f t="shared" si="21"/>
        <v>6.0887896825396835E-3</v>
      </c>
      <c r="W65" s="12">
        <f t="shared" si="22"/>
        <v>1.8051470588235297</v>
      </c>
      <c r="Y65" s="11" t="s">
        <v>25</v>
      </c>
      <c r="Z65" s="6">
        <v>2980</v>
      </c>
      <c r="AA65" s="6">
        <v>75</v>
      </c>
      <c r="AB65" s="2">
        <f t="shared" si="23"/>
        <v>3.73</v>
      </c>
      <c r="AC65" s="7">
        <v>2.5810185185185183E-2</v>
      </c>
      <c r="AD65" s="4">
        <f t="shared" si="24"/>
        <v>6.9196206930791371E-3</v>
      </c>
      <c r="AE65" s="12">
        <f t="shared" si="31"/>
        <v>1.7475106012966681</v>
      </c>
      <c r="AG65" s="11" t="s">
        <v>25</v>
      </c>
      <c r="AH65" s="6">
        <v>2290</v>
      </c>
      <c r="AI65" s="6">
        <v>100</v>
      </c>
      <c r="AJ65" s="2">
        <f t="shared" si="25"/>
        <v>3.29</v>
      </c>
      <c r="AK65" s="7" t="s">
        <v>88</v>
      </c>
      <c r="AL65" s="4"/>
      <c r="AM65" s="12" t="str">
        <f t="shared" si="27"/>
        <v/>
      </c>
    </row>
    <row r="66" spans="1:39" x14ac:dyDescent="0.3">
      <c r="A66" s="46" t="s">
        <v>26</v>
      </c>
      <c r="B66" s="6">
        <v>4200</v>
      </c>
      <c r="C66" s="6">
        <v>40</v>
      </c>
      <c r="D66" s="2">
        <f t="shared" si="30"/>
        <v>4.5999999999999996</v>
      </c>
      <c r="E66" s="7">
        <v>1.982638888888889E-2</v>
      </c>
      <c r="F66" s="4">
        <f t="shared" si="16"/>
        <v>4.3100845410628027E-3</v>
      </c>
      <c r="G66" s="12">
        <f t="shared" si="17"/>
        <v>1.113412384716733</v>
      </c>
      <c r="I66" s="46" t="s">
        <v>26</v>
      </c>
      <c r="J66" s="6">
        <v>3600</v>
      </c>
      <c r="K66" s="6">
        <v>120</v>
      </c>
      <c r="L66" s="2">
        <f t="shared" si="29"/>
        <v>4.8</v>
      </c>
      <c r="M66" s="7">
        <v>2.3703703703703703E-2</v>
      </c>
      <c r="N66" s="4">
        <f t="shared" si="18"/>
        <v>4.9382716049382715E-3</v>
      </c>
      <c r="O66" s="12">
        <f t="shared" si="19"/>
        <v>1.44695652173913</v>
      </c>
      <c r="Q66" s="11" t="s">
        <v>26</v>
      </c>
      <c r="R66" s="6">
        <v>3800</v>
      </c>
      <c r="S66" s="6">
        <v>0</v>
      </c>
      <c r="T66" s="2">
        <f t="shared" si="20"/>
        <v>3.8</v>
      </c>
      <c r="U66" s="7">
        <v>1.8645833333333334E-2</v>
      </c>
      <c r="V66" s="4">
        <f t="shared" si="21"/>
        <v>4.9067982456140356E-3</v>
      </c>
      <c r="W66" s="12">
        <f t="shared" si="22"/>
        <v>1.4547213622291022</v>
      </c>
      <c r="Y66" s="11" t="s">
        <v>26</v>
      </c>
      <c r="Z66" s="6">
        <v>3860</v>
      </c>
      <c r="AA66" s="6">
        <v>140</v>
      </c>
      <c r="AB66" s="2">
        <f t="shared" si="23"/>
        <v>5.26</v>
      </c>
      <c r="AC66" s="7">
        <v>3.1168981481481482E-2</v>
      </c>
      <c r="AD66" s="4">
        <f t="shared" si="24"/>
        <v>5.9256618786086472E-3</v>
      </c>
      <c r="AE66" s="12">
        <f t="shared" si="31"/>
        <v>1.4964919916672828</v>
      </c>
      <c r="AG66" s="11" t="s">
        <v>26</v>
      </c>
      <c r="AH66" s="6">
        <v>3170</v>
      </c>
      <c r="AI66" s="6">
        <v>120</v>
      </c>
      <c r="AJ66" s="2">
        <f t="shared" si="25"/>
        <v>4.37</v>
      </c>
      <c r="AK66" s="7">
        <v>2.5324074074074079E-2</v>
      </c>
      <c r="AL66" s="4">
        <f t="shared" si="26"/>
        <v>5.794982625646242E-3</v>
      </c>
      <c r="AM66" s="12">
        <f t="shared" si="27"/>
        <v>1.6404664329510774</v>
      </c>
    </row>
    <row r="67" spans="1:39" x14ac:dyDescent="0.3">
      <c r="A67" s="46" t="s">
        <v>27</v>
      </c>
      <c r="B67" s="6">
        <v>3500</v>
      </c>
      <c r="C67" s="6">
        <v>40</v>
      </c>
      <c r="D67" s="2">
        <f t="shared" si="30"/>
        <v>3.9</v>
      </c>
      <c r="E67" s="7">
        <v>2.9537037037037039E-2</v>
      </c>
      <c r="F67" s="4">
        <f t="shared" si="16"/>
        <v>7.5735992402659073E-3</v>
      </c>
      <c r="G67" s="12">
        <f t="shared" si="17"/>
        <v>1.9564672364672369</v>
      </c>
      <c r="I67" s="46" t="s">
        <v>27</v>
      </c>
      <c r="J67" s="6">
        <v>2800</v>
      </c>
      <c r="K67" s="6">
        <v>85</v>
      </c>
      <c r="L67" s="2">
        <f t="shared" si="29"/>
        <v>3.65</v>
      </c>
      <c r="M67" s="7">
        <v>2.6099537037037036E-2</v>
      </c>
      <c r="N67" s="4">
        <f t="shared" si="18"/>
        <v>7.1505580923389139E-3</v>
      </c>
      <c r="O67" s="12">
        <f t="shared" si="19"/>
        <v>2.0951756998213216</v>
      </c>
      <c r="Q67" s="11" t="s">
        <v>27</v>
      </c>
      <c r="R67" s="6">
        <v>2800</v>
      </c>
      <c r="S67" s="6">
        <v>0</v>
      </c>
      <c r="T67" s="2">
        <f t="shared" si="20"/>
        <v>2.8</v>
      </c>
      <c r="U67" s="7">
        <v>1.9039351851851852E-2</v>
      </c>
      <c r="V67" s="4">
        <f t="shared" si="21"/>
        <v>6.7997685185185192E-3</v>
      </c>
      <c r="W67" s="12">
        <f t="shared" si="22"/>
        <v>2.0159313725490198</v>
      </c>
      <c r="Y67" s="11" t="s">
        <v>27</v>
      </c>
      <c r="Z67" s="6">
        <v>2980</v>
      </c>
      <c r="AA67" s="6">
        <v>75</v>
      </c>
      <c r="AB67" s="2">
        <f t="shared" si="23"/>
        <v>3.73</v>
      </c>
      <c r="AC67" s="7">
        <v>3.9641203703703706E-2</v>
      </c>
      <c r="AD67" s="4">
        <f t="shared" si="24"/>
        <v>1.0627668553271772E-2</v>
      </c>
      <c r="AE67" s="12">
        <f t="shared" si="31"/>
        <v>2.6839568652202197</v>
      </c>
      <c r="AG67" s="11" t="s">
        <v>27</v>
      </c>
      <c r="AH67" s="6">
        <v>2290</v>
      </c>
      <c r="AI67" s="6">
        <v>100</v>
      </c>
      <c r="AJ67" s="2">
        <f t="shared" si="25"/>
        <v>3.29</v>
      </c>
      <c r="AK67" s="7">
        <v>2.3576388888888893E-2</v>
      </c>
      <c r="AL67" s="4">
        <f t="shared" si="26"/>
        <v>7.166075650118205E-3</v>
      </c>
      <c r="AM67" s="12">
        <f t="shared" si="27"/>
        <v>2.0286008292727225</v>
      </c>
    </row>
    <row r="68" spans="1:39" x14ac:dyDescent="0.3">
      <c r="A68" s="46" t="s">
        <v>28</v>
      </c>
      <c r="B68" s="6">
        <v>4200</v>
      </c>
      <c r="C68" s="6">
        <v>40</v>
      </c>
      <c r="D68" s="2">
        <f t="shared" si="30"/>
        <v>4.5999999999999996</v>
      </c>
      <c r="E68" s="7">
        <v>2.045138888888889E-2</v>
      </c>
      <c r="F68" s="4">
        <f t="shared" si="16"/>
        <v>4.4459541062801941E-3</v>
      </c>
      <c r="G68" s="12">
        <f t="shared" si="17"/>
        <v>1.148511198945982</v>
      </c>
      <c r="I68" s="46" t="s">
        <v>28</v>
      </c>
      <c r="J68" s="6">
        <v>3600</v>
      </c>
      <c r="K68" s="6">
        <v>120</v>
      </c>
      <c r="L68" s="2">
        <f t="shared" si="29"/>
        <v>4.8</v>
      </c>
      <c r="M68" s="7">
        <v>2.9143518518518517E-2</v>
      </c>
      <c r="N68" s="4">
        <f t="shared" si="18"/>
        <v>6.0715663580246911E-3</v>
      </c>
      <c r="O68" s="12">
        <f t="shared" si="19"/>
        <v>1.7790217391304344</v>
      </c>
      <c r="Q68" s="11" t="s">
        <v>28</v>
      </c>
      <c r="R68" s="6">
        <v>3800</v>
      </c>
      <c r="S68" s="6">
        <v>0</v>
      </c>
      <c r="T68" s="2">
        <f t="shared" si="20"/>
        <v>3.8</v>
      </c>
      <c r="U68" s="7">
        <v>1.9375E-2</v>
      </c>
      <c r="V68" s="4">
        <f t="shared" si="21"/>
        <v>5.098684210526316E-3</v>
      </c>
      <c r="W68" s="12">
        <f t="shared" si="22"/>
        <v>1.5116099071207429</v>
      </c>
      <c r="Y68" s="11" t="s">
        <v>28</v>
      </c>
      <c r="Z68" s="6">
        <v>3860</v>
      </c>
      <c r="AA68" s="6">
        <v>140</v>
      </c>
      <c r="AB68" s="2">
        <f t="shared" si="23"/>
        <v>5.26</v>
      </c>
      <c r="AC68" s="7">
        <v>3.1446759259259258E-2</v>
      </c>
      <c r="AD68" s="4">
        <f t="shared" si="24"/>
        <v>5.9784713420644982E-3</v>
      </c>
      <c r="AE68" s="12">
        <f t="shared" si="31"/>
        <v>1.5098287194058697</v>
      </c>
      <c r="AG68" s="11" t="s">
        <v>28</v>
      </c>
      <c r="AH68" s="6">
        <v>3170</v>
      </c>
      <c r="AI68" s="6">
        <v>120</v>
      </c>
      <c r="AJ68" s="2">
        <f t="shared" si="25"/>
        <v>4.37</v>
      </c>
      <c r="AK68" s="7">
        <v>2.7835648148148151E-2</v>
      </c>
      <c r="AL68" s="4">
        <f t="shared" si="26"/>
        <v>6.369713535045343E-3</v>
      </c>
      <c r="AM68" s="12">
        <f t="shared" si="27"/>
        <v>1.8031635151953112</v>
      </c>
    </row>
    <row r="69" spans="1:39" x14ac:dyDescent="0.3">
      <c r="A69" s="46" t="s">
        <v>29</v>
      </c>
      <c r="B69" s="6">
        <v>2500</v>
      </c>
      <c r="C69" s="6">
        <v>30</v>
      </c>
      <c r="D69" s="2">
        <f t="shared" si="30"/>
        <v>2.8</v>
      </c>
      <c r="E69" s="7">
        <v>2.4351851851851857E-2</v>
      </c>
      <c r="F69" s="4">
        <f t="shared" si="16"/>
        <v>8.6970899470899497E-3</v>
      </c>
      <c r="G69" s="12">
        <f t="shared" si="17"/>
        <v>2.2466955266955275</v>
      </c>
      <c r="I69" s="46" t="s">
        <v>29</v>
      </c>
      <c r="J69" s="6">
        <v>2200</v>
      </c>
      <c r="K69" s="6">
        <v>80</v>
      </c>
      <c r="L69" s="2">
        <f t="shared" si="29"/>
        <v>3</v>
      </c>
      <c r="M69" s="7">
        <v>2.4224537037037034E-2</v>
      </c>
      <c r="N69" s="4">
        <f t="shared" si="18"/>
        <v>8.0748456790123452E-3</v>
      </c>
      <c r="O69" s="12">
        <f t="shared" si="19"/>
        <v>2.3659999999999992</v>
      </c>
      <c r="Q69" s="11" t="s">
        <v>29</v>
      </c>
      <c r="R69" s="6">
        <v>2500</v>
      </c>
      <c r="S69" s="6">
        <v>0</v>
      </c>
      <c r="T69" s="2">
        <f t="shared" si="20"/>
        <v>2.5</v>
      </c>
      <c r="U69" s="7">
        <v>2.6018518518518521E-2</v>
      </c>
      <c r="V69" s="4">
        <f t="shared" si="21"/>
        <v>1.0407407407407409E-2</v>
      </c>
      <c r="W69" s="12">
        <f t="shared" si="22"/>
        <v>3.0854901960784318</v>
      </c>
      <c r="Y69" s="11" t="s">
        <v>29</v>
      </c>
      <c r="Z69" s="6">
        <v>2350</v>
      </c>
      <c r="AA69" s="6">
        <v>60</v>
      </c>
      <c r="AB69" s="2">
        <f t="shared" si="23"/>
        <v>2.95</v>
      </c>
      <c r="AC69" s="7">
        <v>4.027777777777778E-2</v>
      </c>
      <c r="AD69" s="4">
        <f t="shared" si="24"/>
        <v>1.3653483992467044E-2</v>
      </c>
      <c r="AE69" s="12">
        <f t="shared" si="31"/>
        <v>3.4481092360068821</v>
      </c>
      <c r="AG69" s="11" t="s">
        <v>29</v>
      </c>
      <c r="AH69" s="6">
        <v>1880</v>
      </c>
      <c r="AI69" s="6">
        <v>80</v>
      </c>
      <c r="AJ69" s="2">
        <f t="shared" si="25"/>
        <v>2.68</v>
      </c>
      <c r="AK69" s="7">
        <v>2.2268518518518521E-2</v>
      </c>
      <c r="AL69" s="4">
        <f t="shared" si="26"/>
        <v>8.3091487009397461E-3</v>
      </c>
      <c r="AM69" s="12">
        <f t="shared" si="27"/>
        <v>2.3521864362398537</v>
      </c>
    </row>
    <row r="70" spans="1:39" x14ac:dyDescent="0.3">
      <c r="A70" s="46" t="s">
        <v>30</v>
      </c>
      <c r="B70" s="6">
        <v>3600</v>
      </c>
      <c r="C70" s="6">
        <v>40</v>
      </c>
      <c r="D70" s="2">
        <f t="shared" si="30"/>
        <v>4</v>
      </c>
      <c r="E70" s="7">
        <v>2.0671296296296295E-2</v>
      </c>
      <c r="F70" s="4">
        <f t="shared" si="16"/>
        <v>5.1678240740740738E-3</v>
      </c>
      <c r="G70" s="12">
        <f t="shared" si="17"/>
        <v>1.3349898989898992</v>
      </c>
      <c r="I70" s="46" t="s">
        <v>30</v>
      </c>
      <c r="J70" s="6">
        <v>2800</v>
      </c>
      <c r="K70" s="6">
        <v>95</v>
      </c>
      <c r="L70" s="2">
        <f t="shared" si="29"/>
        <v>3.75</v>
      </c>
      <c r="M70" s="7">
        <v>1.9490740740740743E-2</v>
      </c>
      <c r="N70" s="4">
        <f t="shared" si="18"/>
        <v>5.1975308641975309E-3</v>
      </c>
      <c r="O70" s="12">
        <f t="shared" si="19"/>
        <v>1.5229217391304346</v>
      </c>
      <c r="Q70" s="11" t="s">
        <v>30</v>
      </c>
      <c r="R70" s="6">
        <v>3200</v>
      </c>
      <c r="S70" s="6">
        <v>0</v>
      </c>
      <c r="T70" s="2">
        <f t="shared" si="20"/>
        <v>3.2</v>
      </c>
      <c r="U70" s="7">
        <v>1.8263888888888889E-2</v>
      </c>
      <c r="V70" s="4">
        <f t="shared" si="21"/>
        <v>5.7074652777777775E-3</v>
      </c>
      <c r="W70" s="12">
        <f t="shared" si="22"/>
        <v>1.6920955882352939</v>
      </c>
      <c r="Y70" s="11" t="s">
        <v>30</v>
      </c>
      <c r="Z70" s="6">
        <v>2880</v>
      </c>
      <c r="AA70" s="6">
        <v>120</v>
      </c>
      <c r="AB70" s="2">
        <f t="shared" si="23"/>
        <v>4.08</v>
      </c>
      <c r="AC70" s="7">
        <v>2.6400462962962962E-2</v>
      </c>
      <c r="AD70" s="4">
        <f t="shared" si="24"/>
        <v>6.4707017066085691E-3</v>
      </c>
      <c r="AE70" s="12">
        <f t="shared" si="31"/>
        <v>1.6341386806702523</v>
      </c>
      <c r="AG70" s="11" t="s">
        <v>30</v>
      </c>
      <c r="AH70" s="6">
        <v>2700</v>
      </c>
      <c r="AI70" s="6">
        <v>100</v>
      </c>
      <c r="AJ70" s="2">
        <f t="shared" si="25"/>
        <v>3.7</v>
      </c>
      <c r="AK70" s="7">
        <v>2.3067129629629632E-2</v>
      </c>
      <c r="AL70" s="4">
        <f t="shared" si="26"/>
        <v>6.2343593593593601E-3</v>
      </c>
      <c r="AM70" s="12">
        <f t="shared" si="27"/>
        <v>1.7648469237373934</v>
      </c>
    </row>
    <row r="71" spans="1:39" x14ac:dyDescent="0.3">
      <c r="A71" s="46" t="s">
        <v>31</v>
      </c>
      <c r="B71" s="6">
        <v>2500</v>
      </c>
      <c r="C71" s="6">
        <v>30</v>
      </c>
      <c r="D71" s="2">
        <f t="shared" si="30"/>
        <v>2.8</v>
      </c>
      <c r="E71" s="7">
        <v>2.146990740740741E-2</v>
      </c>
      <c r="F71" s="4">
        <f t="shared" si="16"/>
        <v>7.6678240740740752E-3</v>
      </c>
      <c r="G71" s="12">
        <f t="shared" si="17"/>
        <v>1.9808080808080812</v>
      </c>
      <c r="I71" s="46" t="s">
        <v>31</v>
      </c>
      <c r="J71" s="6">
        <v>2200</v>
      </c>
      <c r="K71" s="6">
        <v>80</v>
      </c>
      <c r="L71" s="2">
        <f t="shared" si="29"/>
        <v>3</v>
      </c>
      <c r="M71" s="7">
        <v>2.4189814814814817E-2</v>
      </c>
      <c r="N71" s="4">
        <f t="shared" si="18"/>
        <v>8.0632716049382717E-3</v>
      </c>
      <c r="O71" s="12">
        <f t="shared" si="19"/>
        <v>2.3626086956521735</v>
      </c>
      <c r="Q71" s="11" t="s">
        <v>31</v>
      </c>
      <c r="R71" s="6">
        <v>2500</v>
      </c>
      <c r="S71" s="6">
        <v>0</v>
      </c>
      <c r="T71" s="2">
        <f t="shared" si="20"/>
        <v>2.5</v>
      </c>
      <c r="U71" s="7">
        <v>2.0914351851851851E-2</v>
      </c>
      <c r="V71" s="4">
        <f t="shared" si="21"/>
        <v>8.3657407407407396E-3</v>
      </c>
      <c r="W71" s="12">
        <f t="shared" si="22"/>
        <v>2.4801960784313719</v>
      </c>
      <c r="Y71" s="11" t="s">
        <v>31</v>
      </c>
      <c r="Z71" s="6">
        <v>2350</v>
      </c>
      <c r="AA71" s="6">
        <v>60</v>
      </c>
      <c r="AB71" s="2">
        <f t="shared" si="23"/>
        <v>2.95</v>
      </c>
      <c r="AC71" s="7">
        <v>4.553240740740741E-2</v>
      </c>
      <c r="AD71" s="4">
        <f t="shared" si="24"/>
        <v>1.5434714375392341E-2</v>
      </c>
      <c r="AE71" s="12">
        <f t="shared" si="31"/>
        <v>3.89794877426755</v>
      </c>
      <c r="AG71" s="11" t="s">
        <v>31</v>
      </c>
      <c r="AH71" s="6">
        <v>1880</v>
      </c>
      <c r="AI71" s="6">
        <v>80</v>
      </c>
      <c r="AJ71" s="2">
        <f t="shared" si="25"/>
        <v>2.68</v>
      </c>
      <c r="AK71" s="7">
        <v>2.2118055555555557E-2</v>
      </c>
      <c r="AL71" s="4">
        <f t="shared" si="26"/>
        <v>8.2530058043117742E-3</v>
      </c>
      <c r="AM71" s="12">
        <f t="shared" si="27"/>
        <v>2.3362932846436384</v>
      </c>
    </row>
    <row r="72" spans="1:39" x14ac:dyDescent="0.3">
      <c r="A72" s="46" t="s">
        <v>32</v>
      </c>
      <c r="B72" s="6">
        <v>3600</v>
      </c>
      <c r="C72" s="6">
        <v>40</v>
      </c>
      <c r="D72" s="2">
        <f t="shared" si="30"/>
        <v>4</v>
      </c>
      <c r="E72" s="7">
        <v>2.2800925925925929E-2</v>
      </c>
      <c r="F72" s="4">
        <f t="shared" si="16"/>
        <v>5.7002314814814823E-3</v>
      </c>
      <c r="G72" s="12">
        <f t="shared" si="17"/>
        <v>1.472525252525253</v>
      </c>
      <c r="I72" s="46" t="s">
        <v>32</v>
      </c>
      <c r="J72" s="6">
        <v>2800</v>
      </c>
      <c r="K72" s="6">
        <v>95</v>
      </c>
      <c r="L72" s="2">
        <f t="shared" si="29"/>
        <v>3.75</v>
      </c>
      <c r="M72" s="7">
        <v>2.1122685185185185E-2</v>
      </c>
      <c r="N72" s="4">
        <f t="shared" si="18"/>
        <v>5.6327160493827161E-3</v>
      </c>
      <c r="O72" s="12">
        <f t="shared" si="19"/>
        <v>1.6504347826086954</v>
      </c>
      <c r="Q72" s="11" t="s">
        <v>32</v>
      </c>
      <c r="R72" s="6">
        <v>3200</v>
      </c>
      <c r="S72" s="6">
        <v>0</v>
      </c>
      <c r="T72" s="2">
        <f t="shared" si="20"/>
        <v>3.2</v>
      </c>
      <c r="U72" s="7">
        <v>2.179398148148148E-2</v>
      </c>
      <c r="V72" s="4">
        <f t="shared" si="21"/>
        <v>6.8106192129629619E-3</v>
      </c>
      <c r="W72" s="12">
        <f t="shared" si="22"/>
        <v>2.019148284313725</v>
      </c>
      <c r="Y72" s="11" t="s">
        <v>32</v>
      </c>
      <c r="Z72" s="6">
        <v>2880</v>
      </c>
      <c r="AA72" s="6">
        <v>120</v>
      </c>
      <c r="AB72" s="2">
        <f t="shared" si="23"/>
        <v>4.08</v>
      </c>
      <c r="AC72" s="7">
        <v>2.9537037037037039E-2</v>
      </c>
      <c r="AD72" s="4">
        <f t="shared" si="24"/>
        <v>7.2394698620188817E-3</v>
      </c>
      <c r="AE72" s="12">
        <f t="shared" si="31"/>
        <v>1.8282866782422111</v>
      </c>
      <c r="AG72" s="11" t="s">
        <v>32</v>
      </c>
      <c r="AH72" s="6">
        <v>2700</v>
      </c>
      <c r="AI72" s="6">
        <v>100</v>
      </c>
      <c r="AJ72" s="2">
        <f t="shared" si="25"/>
        <v>3.7</v>
      </c>
      <c r="AK72" s="7">
        <v>2.4525462962962968E-2</v>
      </c>
      <c r="AL72" s="4">
        <f t="shared" si="26"/>
        <v>6.6285035035035045E-3</v>
      </c>
      <c r="AM72" s="12">
        <f t="shared" si="27"/>
        <v>1.8764227954839623</v>
      </c>
    </row>
    <row r="73" spans="1:39" x14ac:dyDescent="0.3">
      <c r="A73" s="46" t="s">
        <v>47</v>
      </c>
      <c r="B73" s="6">
        <v>2500</v>
      </c>
      <c r="C73" s="6">
        <v>30</v>
      </c>
      <c r="D73" s="2">
        <f>(B73+10*C73)/1000</f>
        <v>2.8</v>
      </c>
      <c r="E73" s="7"/>
      <c r="F73" s="4"/>
      <c r="G73" s="12"/>
      <c r="I73" s="46" t="s">
        <v>47</v>
      </c>
      <c r="J73" s="6">
        <v>2200</v>
      </c>
      <c r="K73" s="6">
        <v>80</v>
      </c>
      <c r="L73" s="2">
        <f t="shared" si="29"/>
        <v>3</v>
      </c>
      <c r="M73" s="7">
        <v>3.5694444444444445E-2</v>
      </c>
      <c r="N73" s="4">
        <f t="shared" si="18"/>
        <v>1.1898148148148149E-2</v>
      </c>
      <c r="O73" s="12">
        <f t="shared" si="19"/>
        <v>3.4862608695652169</v>
      </c>
      <c r="Q73" s="11" t="s">
        <v>47</v>
      </c>
      <c r="R73" s="6"/>
      <c r="S73" s="6"/>
      <c r="T73" s="2"/>
      <c r="U73" s="7"/>
      <c r="V73" s="4" t="str">
        <f t="shared" si="21"/>
        <v/>
      </c>
      <c r="W73" s="12" t="str">
        <f t="shared" si="22"/>
        <v/>
      </c>
      <c r="Y73" s="11" t="s">
        <v>47</v>
      </c>
      <c r="Z73" s="6"/>
      <c r="AA73" s="6"/>
      <c r="AB73" s="2">
        <f>(Z73+10*AA73)/1000</f>
        <v>0</v>
      </c>
      <c r="AC73" s="7"/>
      <c r="AD73" s="4" t="str">
        <f t="shared" si="24"/>
        <v/>
      </c>
      <c r="AE73" s="12" t="str">
        <f t="shared" si="31"/>
        <v/>
      </c>
      <c r="AG73" s="11" t="s">
        <v>47</v>
      </c>
      <c r="AH73" s="6">
        <v>1880</v>
      </c>
      <c r="AI73" s="6">
        <v>80</v>
      </c>
      <c r="AJ73" s="2">
        <f t="shared" si="25"/>
        <v>2.68</v>
      </c>
      <c r="AK73" s="7">
        <v>3.9687500000000001E-2</v>
      </c>
      <c r="AL73" s="4">
        <f t="shared" si="26"/>
        <v>1.4808768656716417E-2</v>
      </c>
      <c r="AM73" s="12">
        <f t="shared" si="27"/>
        <v>4.1921243710324623</v>
      </c>
    </row>
    <row r="74" spans="1:39" x14ac:dyDescent="0.3">
      <c r="A74" s="46" t="s">
        <v>46</v>
      </c>
      <c r="B74" s="6">
        <v>3600</v>
      </c>
      <c r="C74" s="6">
        <v>40</v>
      </c>
      <c r="D74" s="2">
        <f>(B74+10*C74)/1000</f>
        <v>4</v>
      </c>
      <c r="E74" s="8">
        <v>3.3449074074074069E-2</v>
      </c>
      <c r="F74" s="4">
        <f t="shared" si="16"/>
        <v>8.3622685185185171E-3</v>
      </c>
      <c r="G74" s="12">
        <f t="shared" si="17"/>
        <v>2.16020202020202</v>
      </c>
      <c r="I74" s="46" t="s">
        <v>46</v>
      </c>
      <c r="J74" s="6">
        <v>2800</v>
      </c>
      <c r="K74" s="6">
        <v>95</v>
      </c>
      <c r="L74" s="2">
        <f t="shared" si="29"/>
        <v>3.75</v>
      </c>
      <c r="M74" s="7">
        <v>2.6388888888888889E-2</v>
      </c>
      <c r="N74" s="4">
        <f t="shared" si="18"/>
        <v>7.037037037037037E-3</v>
      </c>
      <c r="O74" s="12">
        <f t="shared" si="19"/>
        <v>2.0619130434782607</v>
      </c>
      <c r="Q74" s="11" t="s">
        <v>46</v>
      </c>
      <c r="R74" s="6">
        <v>3200</v>
      </c>
      <c r="S74" s="6">
        <v>0</v>
      </c>
      <c r="T74" s="2">
        <f t="shared" si="20"/>
        <v>3.2</v>
      </c>
      <c r="U74" s="8">
        <v>2.8483796296296295E-2</v>
      </c>
      <c r="V74" s="4">
        <f t="shared" si="21"/>
        <v>8.9011863425925916E-3</v>
      </c>
      <c r="W74" s="12">
        <f t="shared" si="22"/>
        <v>2.6389399509803919</v>
      </c>
      <c r="Y74" s="11" t="s">
        <v>46</v>
      </c>
      <c r="Z74" s="6">
        <v>2880</v>
      </c>
      <c r="AA74" s="6">
        <v>120</v>
      </c>
      <c r="AB74" s="2">
        <f>(Z74+10*AA74)/1000</f>
        <v>4.08</v>
      </c>
      <c r="AC74" s="8">
        <v>3.2372685185185185E-2</v>
      </c>
      <c r="AD74" s="4">
        <f t="shared" si="24"/>
        <v>7.9344816630355849E-3</v>
      </c>
      <c r="AE74" s="12">
        <f t="shared" si="31"/>
        <v>2.003807930659665</v>
      </c>
      <c r="AG74" s="11" t="s">
        <v>46</v>
      </c>
      <c r="AH74" s="6">
        <v>2700</v>
      </c>
      <c r="AI74" s="6">
        <v>100</v>
      </c>
      <c r="AJ74" s="2">
        <f>(AH74+10*AI74)/1000</f>
        <v>3.7</v>
      </c>
      <c r="AK74" s="7">
        <v>4.4826388888888895E-2</v>
      </c>
      <c r="AL74" s="4">
        <f t="shared" si="26"/>
        <v>1.2115240240240242E-2</v>
      </c>
      <c r="AM74" s="12">
        <f t="shared" si="27"/>
        <v>3.4296297720195308</v>
      </c>
    </row>
    <row r="75" spans="1:39" ht="15" thickBot="1" x14ac:dyDescent="0.35">
      <c r="A75" s="47" t="s">
        <v>53</v>
      </c>
      <c r="B75" s="6">
        <v>2500</v>
      </c>
      <c r="C75" s="6">
        <v>30</v>
      </c>
      <c r="D75" s="2">
        <f>(B75+10*C75)/1000</f>
        <v>2.8</v>
      </c>
      <c r="E75" s="8">
        <v>5.3993055555555558E-2</v>
      </c>
      <c r="F75" s="4">
        <f t="shared" si="16"/>
        <v>1.9283234126984128E-2</v>
      </c>
      <c r="G75" s="12">
        <f t="shared" si="17"/>
        <v>4.9813852813852826</v>
      </c>
      <c r="I75" s="47" t="s">
        <v>53</v>
      </c>
      <c r="J75" s="6">
        <v>2200</v>
      </c>
      <c r="K75" s="6">
        <v>80</v>
      </c>
      <c r="L75" s="2">
        <f t="shared" si="29"/>
        <v>3</v>
      </c>
      <c r="M75" s="7"/>
      <c r="N75" s="4"/>
      <c r="O75" s="12"/>
      <c r="Q75" s="13" t="s">
        <v>53</v>
      </c>
      <c r="R75" s="6">
        <v>2500</v>
      </c>
      <c r="S75" s="6">
        <v>0</v>
      </c>
      <c r="T75" s="31">
        <f t="shared" si="20"/>
        <v>2.5</v>
      </c>
      <c r="U75" s="32">
        <v>5.6423611111111112E-2</v>
      </c>
      <c r="V75" s="33">
        <f t="shared" si="21"/>
        <v>2.2569444444444444E-2</v>
      </c>
      <c r="W75" s="12">
        <f t="shared" si="22"/>
        <v>6.6911764705882346</v>
      </c>
      <c r="Y75" s="22" t="s">
        <v>53</v>
      </c>
      <c r="Z75" s="23">
        <v>2350</v>
      </c>
      <c r="AA75" s="23">
        <v>60</v>
      </c>
      <c r="AB75" s="2">
        <f>(Z75+10*AA75)/1000</f>
        <v>2.95</v>
      </c>
      <c r="AC75" s="24">
        <v>5.1400462962962967E-2</v>
      </c>
      <c r="AD75" s="4">
        <f t="shared" si="24"/>
        <v>1.7423885750156937E-2</v>
      </c>
      <c r="AE75" s="12">
        <f t="shared" si="31"/>
        <v>4.4003026198582083</v>
      </c>
      <c r="AG75" s="13" t="s">
        <v>53</v>
      </c>
      <c r="AH75" s="6">
        <v>1880</v>
      </c>
      <c r="AI75" s="6">
        <v>80</v>
      </c>
      <c r="AJ75" s="31">
        <f>(AH75+10*AI75)/1000</f>
        <v>2.68</v>
      </c>
      <c r="AK75" s="32">
        <v>9.0416666666666659E-2</v>
      </c>
      <c r="AL75" s="4">
        <f t="shared" si="26"/>
        <v>3.3737562189054722E-2</v>
      </c>
      <c r="AM75" s="12">
        <f t="shared" si="27"/>
        <v>9.5505615592025634</v>
      </c>
    </row>
    <row r="76" spans="1:39" ht="15" thickBot="1" x14ac:dyDescent="0.35">
      <c r="A76" s="48" t="s">
        <v>48</v>
      </c>
      <c r="B76" s="6">
        <v>3600</v>
      </c>
      <c r="C76" s="6">
        <v>40</v>
      </c>
      <c r="D76" s="31">
        <f>(B76+10*C76)/1000</f>
        <v>4</v>
      </c>
      <c r="E76" s="32">
        <v>3.9837962962962964E-2</v>
      </c>
      <c r="F76" s="33">
        <f t="shared" si="16"/>
        <v>9.959490740740741E-3</v>
      </c>
      <c r="G76" s="12">
        <f t="shared" si="17"/>
        <v>2.5728080808080813</v>
      </c>
      <c r="I76" s="48" t="s">
        <v>48</v>
      </c>
      <c r="J76" s="6">
        <v>2800</v>
      </c>
      <c r="K76" s="6">
        <v>95</v>
      </c>
      <c r="L76" s="31">
        <f t="shared" si="29"/>
        <v>3.75</v>
      </c>
      <c r="M76" s="7">
        <v>4.1331018518518517E-2</v>
      </c>
      <c r="N76" s="4">
        <f t="shared" si="18"/>
        <v>1.1021604938271605E-2</v>
      </c>
      <c r="O76" s="12">
        <f t="shared" si="19"/>
        <v>3.2294260869565212</v>
      </c>
      <c r="Q76" s="25" t="s">
        <v>48</v>
      </c>
      <c r="R76" s="6">
        <v>3200</v>
      </c>
      <c r="S76" s="6">
        <v>0</v>
      </c>
      <c r="T76" s="27">
        <f t="shared" si="20"/>
        <v>3.2</v>
      </c>
      <c r="U76" s="8">
        <v>3.8634259259259257E-2</v>
      </c>
      <c r="V76" s="28">
        <f t="shared" si="21"/>
        <v>1.2073206018518518E-2</v>
      </c>
      <c r="W76" s="12">
        <f t="shared" si="22"/>
        <v>3.5793504901960782</v>
      </c>
      <c r="Y76" s="13" t="s">
        <v>48</v>
      </c>
      <c r="Z76" s="30">
        <v>2880</v>
      </c>
      <c r="AA76" s="30">
        <v>120</v>
      </c>
      <c r="AB76" s="31">
        <f>(Z76+10*AA76)/1000</f>
        <v>4.08</v>
      </c>
      <c r="AC76" s="51">
        <v>7.3923611111111107E-2</v>
      </c>
      <c r="AD76" s="33">
        <f t="shared" si="24"/>
        <v>1.8118532135076252E-2</v>
      </c>
      <c r="AE76" s="12">
        <f t="shared" si="31"/>
        <v>4.5757315885317409</v>
      </c>
      <c r="AG76" s="25" t="s">
        <v>48</v>
      </c>
      <c r="AH76" s="6">
        <v>2700</v>
      </c>
      <c r="AI76" s="6">
        <v>100</v>
      </c>
      <c r="AJ76" s="27">
        <f>(AH76+10*AI76)/1000</f>
        <v>3.7</v>
      </c>
      <c r="AK76" s="7">
        <v>5.1608796296296298E-2</v>
      </c>
      <c r="AL76" s="4">
        <f t="shared" si="26"/>
        <v>1.3948323323323323E-2</v>
      </c>
      <c r="AM76" s="12">
        <f t="shared" si="27"/>
        <v>3.9485461279202392</v>
      </c>
    </row>
    <row r="80" spans="1:39" x14ac:dyDescent="0.3">
      <c r="A80" s="43"/>
      <c r="B80" s="44">
        <f t="shared" ref="B80:K80" si="34">$B$1</f>
        <v>2019</v>
      </c>
      <c r="C80" s="44">
        <f t="shared" si="34"/>
        <v>2019</v>
      </c>
      <c r="D80" s="44">
        <f t="shared" si="34"/>
        <v>2019</v>
      </c>
      <c r="E80" s="44">
        <f t="shared" si="34"/>
        <v>2019</v>
      </c>
      <c r="F80" s="44">
        <f t="shared" si="34"/>
        <v>2019</v>
      </c>
      <c r="G80" s="44">
        <f t="shared" si="34"/>
        <v>2019</v>
      </c>
      <c r="H80" s="44">
        <f t="shared" si="34"/>
        <v>2019</v>
      </c>
      <c r="I80" s="44">
        <f t="shared" si="34"/>
        <v>2019</v>
      </c>
      <c r="J80" s="44">
        <f t="shared" si="34"/>
        <v>2019</v>
      </c>
      <c r="K80" s="44">
        <f t="shared" si="34"/>
        <v>2019</v>
      </c>
    </row>
    <row r="81" spans="1:11" x14ac:dyDescent="0.3">
      <c r="A81" s="19" t="s">
        <v>49</v>
      </c>
      <c r="B81" s="19" t="s">
        <v>74</v>
      </c>
      <c r="C81" s="19" t="s">
        <v>75</v>
      </c>
      <c r="D81" s="19" t="s">
        <v>76</v>
      </c>
      <c r="E81" s="19" t="s">
        <v>77</v>
      </c>
      <c r="F81" s="19" t="s">
        <v>42</v>
      </c>
      <c r="G81" s="19" t="s">
        <v>50</v>
      </c>
      <c r="H81" s="19" t="s">
        <v>78</v>
      </c>
      <c r="I81" s="19" t="s">
        <v>79</v>
      </c>
      <c r="J81" s="19" t="s">
        <v>80</v>
      </c>
      <c r="K81" s="19" t="s">
        <v>81</v>
      </c>
    </row>
    <row r="82" spans="1:11" x14ac:dyDescent="0.3">
      <c r="A82" s="2" t="s">
        <v>6</v>
      </c>
      <c r="B82" s="42">
        <f>IF(G5="","-",G5)</f>
        <v>1.1163872045819876</v>
      </c>
      <c r="C82" s="42">
        <f>IF(O5="","-",O5)</f>
        <v>1.8418111753371869</v>
      </c>
      <c r="D82" s="42">
        <f>IF(W5="","-",W5)</f>
        <v>1.1595888888888892</v>
      </c>
      <c r="E82" s="42">
        <f>IF(AE5="","-",AE5)</f>
        <v>1.3193061307895628</v>
      </c>
      <c r="F82" s="42" t="str">
        <f>IF(AM5="","-",AM5)</f>
        <v>-</v>
      </c>
      <c r="G82" s="42" t="str">
        <f>IF(AM43="","-",AM43)</f>
        <v>-</v>
      </c>
      <c r="H82" s="42">
        <f>IF(G43="","-",G43)</f>
        <v>1.2325028058361394</v>
      </c>
      <c r="I82" s="42">
        <f>IF(O43="","-",O43)</f>
        <v>1.6906280193236711</v>
      </c>
      <c r="J82" s="42">
        <f>IF(W43="","-",W43)</f>
        <v>1.8248663101604277</v>
      </c>
      <c r="K82" s="42">
        <f>IF(AE43="","-",AE43)</f>
        <v>2.404139668826494</v>
      </c>
    </row>
    <row r="83" spans="1:11" x14ac:dyDescent="0.3">
      <c r="A83" s="2" t="s">
        <v>7</v>
      </c>
      <c r="B83" s="42">
        <f t="shared" ref="B83:B115" si="35">IF(G6="","-",G6)</f>
        <v>0.89692647205732323</v>
      </c>
      <c r="C83" s="42">
        <f t="shared" ref="C83:C115" si="36">IF(O6="","-",O6)</f>
        <v>1.3509152215799614</v>
      </c>
      <c r="D83" s="42">
        <f t="shared" ref="D83:D115" si="37">IF(W6="","-",W6)</f>
        <v>0.94142222222222249</v>
      </c>
      <c r="E83" s="42">
        <f t="shared" ref="E83:E115" si="38">IF(AE6="","-",AE6)</f>
        <v>0.91827201553631155</v>
      </c>
      <c r="F83" s="42" t="str">
        <f t="shared" ref="F83:F115" si="39">IF(AM6="","-",AM6)</f>
        <v>-</v>
      </c>
      <c r="G83" s="42" t="str">
        <f t="shared" ref="G83:G115" si="40">IF(AM44="","-",AM44)</f>
        <v>-</v>
      </c>
      <c r="H83" s="42">
        <f t="shared" ref="H83:H115" si="41">IF(G44="","-",G44)</f>
        <v>1.0198877665544333</v>
      </c>
      <c r="I83" s="42">
        <f t="shared" ref="I83:I115" si="42">IF(O44="","-",O44)</f>
        <v>0.98096618357487908</v>
      </c>
      <c r="J83" s="42">
        <f t="shared" ref="J83:J115" si="43">IF(W44="","-",W44)</f>
        <v>1.409982174688057</v>
      </c>
      <c r="K83" s="42">
        <f t="shared" ref="K83:K115" si="44">IF(AE44="","-",AE44)</f>
        <v>1.8378149748020158</v>
      </c>
    </row>
    <row r="84" spans="1:11" x14ac:dyDescent="0.3">
      <c r="A84" s="2" t="s">
        <v>8</v>
      </c>
      <c r="B84" s="42">
        <f t="shared" si="35"/>
        <v>1.01165135906665</v>
      </c>
      <c r="C84" s="42">
        <f t="shared" si="36"/>
        <v>1.6048347325442702</v>
      </c>
      <c r="D84" s="42">
        <f t="shared" si="37"/>
        <v>1.1764000000000003</v>
      </c>
      <c r="E84" s="42">
        <f t="shared" si="38"/>
        <v>0.86385681061118891</v>
      </c>
      <c r="F84" s="42">
        <f t="shared" si="39"/>
        <v>1.2297373276633488</v>
      </c>
      <c r="G84" s="42">
        <f t="shared" si="40"/>
        <v>1.1662058440018968</v>
      </c>
      <c r="H84" s="42">
        <f t="shared" si="41"/>
        <v>1.2557575757575761</v>
      </c>
      <c r="I84" s="42">
        <f t="shared" si="42"/>
        <v>1.2805970149253729</v>
      </c>
      <c r="J84" s="42">
        <f t="shared" si="43"/>
        <v>1.321764705882353</v>
      </c>
      <c r="K84" s="42">
        <f t="shared" si="44"/>
        <v>1.7057175023313573</v>
      </c>
    </row>
    <row r="85" spans="1:11" x14ac:dyDescent="0.3">
      <c r="A85" s="2" t="s">
        <v>9</v>
      </c>
      <c r="B85" s="42">
        <f t="shared" si="35"/>
        <v>0.99636961648256173</v>
      </c>
      <c r="C85" s="42">
        <f t="shared" si="36"/>
        <v>1.3885161482704835</v>
      </c>
      <c r="D85" s="42">
        <f t="shared" si="37"/>
        <v>1.1738500000000001</v>
      </c>
      <c r="E85" s="42">
        <f t="shared" si="38"/>
        <v>0.80782903599841815</v>
      </c>
      <c r="F85" s="42">
        <f t="shared" si="39"/>
        <v>1.0249210082436511</v>
      </c>
      <c r="G85" s="42">
        <f t="shared" si="40"/>
        <v>1.0208140706495969</v>
      </c>
      <c r="H85" s="42">
        <f t="shared" si="41"/>
        <v>1.2173160173160176</v>
      </c>
      <c r="I85" s="42">
        <f t="shared" si="42"/>
        <v>1.0518105126541204</v>
      </c>
      <c r="J85" s="42">
        <f t="shared" si="43"/>
        <v>1.4658823529411766</v>
      </c>
      <c r="K85" s="42">
        <f t="shared" si="44"/>
        <v>1.4693299703808929</v>
      </c>
    </row>
    <row r="86" spans="1:11" x14ac:dyDescent="0.3">
      <c r="A86" s="2" t="s">
        <v>10</v>
      </c>
      <c r="B86" s="42">
        <f t="shared" si="35"/>
        <v>1.0640982996152413</v>
      </c>
      <c r="C86" s="42">
        <f t="shared" si="36"/>
        <v>1.5078877649325626</v>
      </c>
      <c r="D86" s="42">
        <f t="shared" si="37"/>
        <v>1.2310833333333335</v>
      </c>
      <c r="E86" s="42">
        <f t="shared" si="38"/>
        <v>1.2260904345072678</v>
      </c>
      <c r="F86" s="42">
        <f t="shared" si="39"/>
        <v>1.604796490864427</v>
      </c>
      <c r="G86" s="42">
        <f t="shared" si="40"/>
        <v>1.4959767520435658</v>
      </c>
      <c r="H86" s="42">
        <f t="shared" si="41"/>
        <v>1.4852762923351159</v>
      </c>
      <c r="I86" s="42">
        <f t="shared" si="42"/>
        <v>1.2143057503506309</v>
      </c>
      <c r="J86" s="42">
        <f t="shared" si="43"/>
        <v>1.6683569979716026</v>
      </c>
      <c r="K86" s="42">
        <f t="shared" si="44"/>
        <v>1.2562679050341099</v>
      </c>
    </row>
    <row r="87" spans="1:11" x14ac:dyDescent="0.3">
      <c r="A87" s="2" t="s">
        <v>11</v>
      </c>
      <c r="B87" s="42">
        <f t="shared" si="35"/>
        <v>1.1234263905388395</v>
      </c>
      <c r="C87" s="42">
        <f t="shared" si="36"/>
        <v>1.4947706837157702</v>
      </c>
      <c r="D87" s="42">
        <f t="shared" si="37"/>
        <v>0.97484375000000023</v>
      </c>
      <c r="E87" s="42">
        <f t="shared" si="38"/>
        <v>1.1970755398663848</v>
      </c>
      <c r="F87" s="42">
        <f t="shared" si="39"/>
        <v>1.2542320454696418</v>
      </c>
      <c r="G87" s="42">
        <f t="shared" si="40"/>
        <v>1.3307709295452625</v>
      </c>
      <c r="H87" s="42">
        <f t="shared" si="41"/>
        <v>1.4412672176308543</v>
      </c>
      <c r="I87" s="42">
        <f t="shared" si="42"/>
        <v>1.089679633867277</v>
      </c>
      <c r="J87" s="42">
        <f t="shared" si="43"/>
        <v>1.287773933102653</v>
      </c>
      <c r="K87" s="42">
        <f t="shared" si="44"/>
        <v>1.2692519733556449</v>
      </c>
    </row>
    <row r="88" spans="1:11" x14ac:dyDescent="0.3">
      <c r="A88" s="2" t="s">
        <v>12</v>
      </c>
      <c r="B88" s="42">
        <f t="shared" si="35"/>
        <v>1.168676800981413</v>
      </c>
      <c r="C88" s="42">
        <f t="shared" si="36"/>
        <v>1.2834184459378313</v>
      </c>
      <c r="D88" s="42">
        <f t="shared" si="37"/>
        <v>1.1571184210526317</v>
      </c>
      <c r="E88" s="42">
        <f t="shared" si="38"/>
        <v>1.1453264095151643</v>
      </c>
      <c r="F88" s="42">
        <f t="shared" si="39"/>
        <v>1.3560445685876299</v>
      </c>
      <c r="G88" s="42">
        <f t="shared" si="40"/>
        <v>1.1942230807362386</v>
      </c>
      <c r="H88" s="42">
        <f t="shared" si="41"/>
        <v>1.2327583527583528</v>
      </c>
      <c r="I88" s="42">
        <f t="shared" si="42"/>
        <v>1.2645384157236446</v>
      </c>
      <c r="J88" s="42">
        <f t="shared" si="43"/>
        <v>1.6691967109424413</v>
      </c>
      <c r="K88" s="42">
        <f t="shared" si="44"/>
        <v>1.051346162577264</v>
      </c>
    </row>
    <row r="89" spans="1:11" x14ac:dyDescent="0.3">
      <c r="A89" s="2" t="s">
        <v>13</v>
      </c>
      <c r="B89" s="42">
        <f t="shared" si="35"/>
        <v>0.81692799911739955</v>
      </c>
      <c r="C89" s="42">
        <f t="shared" si="36"/>
        <v>1.078551557662748</v>
      </c>
      <c r="D89" s="42">
        <f t="shared" si="37"/>
        <v>0.9887696629213486</v>
      </c>
      <c r="E89" s="42">
        <f t="shared" si="38"/>
        <v>1.0687634896776943</v>
      </c>
      <c r="F89" s="42">
        <f t="shared" si="39"/>
        <v>1.3844300489294368</v>
      </c>
      <c r="G89" s="42">
        <f t="shared" si="40"/>
        <v>1.1641944108706004</v>
      </c>
      <c r="H89" s="42">
        <f t="shared" si="41"/>
        <v>1.0009932659932661</v>
      </c>
      <c r="I89" s="42">
        <f t="shared" si="42"/>
        <v>1.204591304347826</v>
      </c>
      <c r="J89" s="42">
        <f t="shared" si="43"/>
        <v>1.1750544662309368</v>
      </c>
      <c r="K89" s="42">
        <f t="shared" si="44"/>
        <v>1.0189357482980308</v>
      </c>
    </row>
    <row r="90" spans="1:11" x14ac:dyDescent="0.3">
      <c r="A90" s="2" t="s">
        <v>14</v>
      </c>
      <c r="B90" s="42">
        <f t="shared" si="35"/>
        <v>1.3887599022105115</v>
      </c>
      <c r="C90" s="42">
        <f t="shared" si="36"/>
        <v>1.5409500701729346</v>
      </c>
      <c r="D90" s="42">
        <f t="shared" si="37"/>
        <v>1.0520509554140129</v>
      </c>
      <c r="E90" s="42">
        <f t="shared" si="38"/>
        <v>1.6745963803557251</v>
      </c>
      <c r="F90" s="42">
        <f t="shared" si="39"/>
        <v>1.7168056446440025</v>
      </c>
      <c r="G90" s="42">
        <f t="shared" si="40"/>
        <v>1.4541897335265959</v>
      </c>
      <c r="H90" s="42">
        <f t="shared" si="41"/>
        <v>1.5451370851370854</v>
      </c>
      <c r="I90" s="42">
        <f t="shared" si="42"/>
        <v>1.6197675419715885</v>
      </c>
      <c r="J90" s="42">
        <f t="shared" si="43"/>
        <v>1.2584185848252347</v>
      </c>
      <c r="K90" s="42">
        <f t="shared" si="44"/>
        <v>1.5550565855721643</v>
      </c>
    </row>
    <row r="91" spans="1:11" x14ac:dyDescent="0.3">
      <c r="A91" s="2" t="s">
        <v>15</v>
      </c>
      <c r="B91" s="42">
        <f t="shared" si="35"/>
        <v>0.85047836446686198</v>
      </c>
      <c r="C91" s="42">
        <f t="shared" si="36"/>
        <v>1.1500588535523371</v>
      </c>
      <c r="D91" s="42">
        <f t="shared" si="37"/>
        <v>0.88945581395348849</v>
      </c>
      <c r="E91" s="42">
        <f t="shared" si="38"/>
        <v>1.2195794995746043</v>
      </c>
      <c r="F91" s="42">
        <f t="shared" si="39"/>
        <v>1.2053443969811526</v>
      </c>
      <c r="G91" s="42">
        <f t="shared" si="40"/>
        <v>1.142201411938254</v>
      </c>
      <c r="H91" s="42">
        <f t="shared" si="41"/>
        <v>0.94710800310800325</v>
      </c>
      <c r="I91" s="42">
        <f t="shared" si="42"/>
        <v>1.2198179979777548</v>
      </c>
      <c r="J91" s="42">
        <f t="shared" si="43"/>
        <v>1.0718360071301245</v>
      </c>
      <c r="K91" s="42">
        <f t="shared" si="44"/>
        <v>1.173147123839849</v>
      </c>
    </row>
    <row r="92" spans="1:11" x14ac:dyDescent="0.3">
      <c r="A92" s="2" t="s">
        <v>34</v>
      </c>
      <c r="B92" s="42">
        <f t="shared" si="35"/>
        <v>1.4527764000562142</v>
      </c>
      <c r="C92" s="42">
        <f t="shared" si="36"/>
        <v>1.230732177263969</v>
      </c>
      <c r="D92" s="42">
        <f t="shared" si="37"/>
        <v>1.1882753623188411</v>
      </c>
      <c r="E92" s="42">
        <f t="shared" si="38"/>
        <v>1.2901179641676841</v>
      </c>
      <c r="F92" s="42">
        <f t="shared" si="39"/>
        <v>1.458310517999343</v>
      </c>
      <c r="G92" s="42">
        <f t="shared" si="40"/>
        <v>1.3770971610779861</v>
      </c>
      <c r="H92" s="42">
        <f t="shared" si="41"/>
        <v>1.6786923783287426</v>
      </c>
      <c r="I92" s="42">
        <f t="shared" si="42"/>
        <v>1.6890496344747976</v>
      </c>
      <c r="J92" s="42">
        <f t="shared" si="43"/>
        <v>1.2711675579322637</v>
      </c>
      <c r="K92" s="42">
        <f t="shared" si="44"/>
        <v>1.3381552731595425</v>
      </c>
    </row>
    <row r="93" spans="1:11" x14ac:dyDescent="0.3">
      <c r="A93" s="2" t="s">
        <v>35</v>
      </c>
      <c r="B93" s="42">
        <f t="shared" si="35"/>
        <v>0.74177975431543752</v>
      </c>
      <c r="C93" s="42">
        <f t="shared" si="36"/>
        <v>0.99546926921895496</v>
      </c>
      <c r="D93" s="42">
        <f t="shared" si="37"/>
        <v>0.90699636363636382</v>
      </c>
      <c r="E93" s="42">
        <f t="shared" si="38"/>
        <v>1.0862780700952619</v>
      </c>
      <c r="F93" s="42">
        <f t="shared" si="39"/>
        <v>1.0334259853182239</v>
      </c>
      <c r="G93" s="42">
        <f t="shared" si="40"/>
        <v>0.97013941395164738</v>
      </c>
      <c r="H93" s="42">
        <f t="shared" si="41"/>
        <v>0.85710437710437726</v>
      </c>
      <c r="I93" s="42">
        <f t="shared" si="42"/>
        <v>1.0798272386985315</v>
      </c>
      <c r="J93" s="42">
        <f t="shared" si="43"/>
        <v>0.97058823529411764</v>
      </c>
      <c r="K93" s="42">
        <f t="shared" si="44"/>
        <v>0.88791990980344215</v>
      </c>
    </row>
    <row r="94" spans="1:11" x14ac:dyDescent="0.3">
      <c r="A94" s="2" t="s">
        <v>36</v>
      </c>
      <c r="B94" s="42">
        <f t="shared" si="35"/>
        <v>1.1767349302883618</v>
      </c>
      <c r="C94" s="42">
        <f t="shared" si="36"/>
        <v>1.321059886899447</v>
      </c>
      <c r="D94" s="42">
        <f t="shared" si="37"/>
        <v>1.3006446808510643</v>
      </c>
      <c r="E94" s="42">
        <f t="shared" si="38"/>
        <v>1.290847108191721</v>
      </c>
      <c r="F94" s="42">
        <f t="shared" si="39"/>
        <v>1.5846191439520496</v>
      </c>
      <c r="G94" s="42">
        <f t="shared" si="40"/>
        <v>1.1370838483004144</v>
      </c>
      <c r="H94" s="42">
        <f t="shared" si="41"/>
        <v>1.4819932659932662</v>
      </c>
      <c r="I94" s="42">
        <f t="shared" si="42"/>
        <v>1.3319548099965766</v>
      </c>
      <c r="J94" s="42">
        <f t="shared" si="43"/>
        <v>1.4015837104072397</v>
      </c>
      <c r="K94" s="42">
        <f t="shared" si="44"/>
        <v>1.2670497864595611</v>
      </c>
    </row>
    <row r="95" spans="1:11" x14ac:dyDescent="0.3">
      <c r="A95" s="2" t="s">
        <v>37</v>
      </c>
      <c r="B95" s="42">
        <f t="shared" si="35"/>
        <v>1</v>
      </c>
      <c r="C95" s="42">
        <f t="shared" si="36"/>
        <v>1</v>
      </c>
      <c r="D95" s="42">
        <f t="shared" si="37"/>
        <v>1</v>
      </c>
      <c r="E95" s="42">
        <f t="shared" si="38"/>
        <v>1</v>
      </c>
      <c r="F95" s="42">
        <f t="shared" si="39"/>
        <v>1</v>
      </c>
      <c r="G95" s="42">
        <f t="shared" si="40"/>
        <v>1</v>
      </c>
      <c r="H95" s="42">
        <f t="shared" si="41"/>
        <v>1</v>
      </c>
      <c r="I95" s="42">
        <f t="shared" si="42"/>
        <v>1</v>
      </c>
      <c r="J95" s="42">
        <f t="shared" si="43"/>
        <v>1</v>
      </c>
      <c r="K95" s="42">
        <f t="shared" si="44"/>
        <v>1</v>
      </c>
    </row>
    <row r="96" spans="1:11" x14ac:dyDescent="0.3">
      <c r="A96" s="2" t="s">
        <v>17</v>
      </c>
      <c r="B96" s="42">
        <f t="shared" si="35"/>
        <v>1.3876858316696923</v>
      </c>
      <c r="C96" s="42">
        <f t="shared" si="36"/>
        <v>1.5018300314543092</v>
      </c>
      <c r="D96" s="42">
        <f t="shared" si="37"/>
        <v>1.1679475524475527</v>
      </c>
      <c r="E96" s="42">
        <f t="shared" si="38"/>
        <v>1.4073910803085552</v>
      </c>
      <c r="F96" s="42">
        <f t="shared" si="39"/>
        <v>1.6966430335867237</v>
      </c>
      <c r="G96" s="42">
        <f t="shared" si="40"/>
        <v>1.4063177328931853</v>
      </c>
      <c r="H96" s="42">
        <f t="shared" si="41"/>
        <v>1.3074012855831041</v>
      </c>
      <c r="I96" s="42">
        <f t="shared" si="42"/>
        <v>1.9459484417083488</v>
      </c>
      <c r="J96" s="42">
        <f t="shared" si="43"/>
        <v>1.3499331550802136</v>
      </c>
      <c r="K96" s="42">
        <f t="shared" si="44"/>
        <v>1.4362348686523685</v>
      </c>
    </row>
    <row r="97" spans="1:11" x14ac:dyDescent="0.3">
      <c r="A97" s="2" t="s">
        <v>18</v>
      </c>
      <c r="B97" s="42">
        <f t="shared" si="35"/>
        <v>0.78910843572876577</v>
      </c>
      <c r="C97" s="42">
        <f t="shared" si="36"/>
        <v>1.1696838376311096</v>
      </c>
      <c r="D97" s="42">
        <f t="shared" si="37"/>
        <v>1.0271978723404258</v>
      </c>
      <c r="E97" s="42">
        <f t="shared" si="38"/>
        <v>1.2373127543009292</v>
      </c>
      <c r="F97" s="42">
        <f t="shared" si="39"/>
        <v>1.2289867715872811</v>
      </c>
      <c r="G97" s="42">
        <f t="shared" si="40"/>
        <v>1.0685308352449179</v>
      </c>
      <c r="H97" s="42">
        <f t="shared" si="41"/>
        <v>0.87747035573122534</v>
      </c>
      <c r="I97" s="42">
        <f t="shared" si="42"/>
        <v>1.3578692772818888</v>
      </c>
      <c r="J97" s="42">
        <f t="shared" si="43"/>
        <v>1.1629901960784315</v>
      </c>
      <c r="K97" s="42">
        <f t="shared" si="44"/>
        <v>1.0486436556773571</v>
      </c>
    </row>
    <row r="98" spans="1:11" x14ac:dyDescent="0.3">
      <c r="A98" s="2" t="s">
        <v>19</v>
      </c>
      <c r="B98" s="42">
        <f t="shared" si="35"/>
        <v>1.2015815883260341</v>
      </c>
      <c r="C98" s="42">
        <f t="shared" si="36"/>
        <v>1.8133115114912091</v>
      </c>
      <c r="D98" s="42">
        <f t="shared" si="37"/>
        <v>1.2682401574803153</v>
      </c>
      <c r="E98" s="42">
        <f t="shared" si="38"/>
        <v>1.3671593736924397</v>
      </c>
      <c r="F98" s="42">
        <f t="shared" si="39"/>
        <v>1.9099472268103437</v>
      </c>
      <c r="G98" s="42">
        <f t="shared" si="40"/>
        <v>1.9208650776399938</v>
      </c>
      <c r="H98" s="42">
        <f t="shared" si="41"/>
        <v>1.4255411255411259</v>
      </c>
      <c r="I98" s="42">
        <f t="shared" si="42"/>
        <v>2.0065777012483856</v>
      </c>
      <c r="J98" s="42">
        <f t="shared" si="43"/>
        <v>1.6179667519181584</v>
      </c>
      <c r="K98" s="42">
        <f t="shared" si="44"/>
        <v>1.4711298343657258</v>
      </c>
    </row>
    <row r="99" spans="1:11" x14ac:dyDescent="0.3">
      <c r="A99" s="2" t="s">
        <v>20</v>
      </c>
      <c r="B99" s="42">
        <f t="shared" si="35"/>
        <v>1.0148471607477332</v>
      </c>
      <c r="C99" s="42">
        <f t="shared" si="36"/>
        <v>1.2723234454481294</v>
      </c>
      <c r="D99" s="42">
        <f t="shared" si="37"/>
        <v>0.9968325581395352</v>
      </c>
      <c r="E99" s="42">
        <f t="shared" si="38"/>
        <v>1.0978724919010068</v>
      </c>
      <c r="F99" s="42">
        <f t="shared" si="39"/>
        <v>1.3100742924424686</v>
      </c>
      <c r="G99" s="42">
        <f t="shared" si="40"/>
        <v>1.2332134766345293</v>
      </c>
      <c r="H99" s="42">
        <f t="shared" si="41"/>
        <v>1.1361616161616164</v>
      </c>
      <c r="I99" s="42">
        <f t="shared" si="42"/>
        <v>1.2818604651162786</v>
      </c>
      <c r="J99" s="42">
        <f t="shared" si="43"/>
        <v>1.134848484848485</v>
      </c>
      <c r="K99" s="42">
        <f t="shared" si="44"/>
        <v>1.1481949736703991</v>
      </c>
    </row>
    <row r="100" spans="1:11" x14ac:dyDescent="0.3">
      <c r="A100" s="2" t="s">
        <v>21</v>
      </c>
      <c r="B100" s="42">
        <f t="shared" si="35"/>
        <v>1.4481852515115514</v>
      </c>
      <c r="C100" s="42">
        <f t="shared" si="36"/>
        <v>1.591515585152133</v>
      </c>
      <c r="D100" s="42">
        <f t="shared" si="37"/>
        <v>1.2738622047244101</v>
      </c>
      <c r="E100" s="42">
        <f t="shared" si="38"/>
        <v>1.8134867537272346</v>
      </c>
      <c r="F100" s="42">
        <f t="shared" si="39"/>
        <v>2.0130540793503795</v>
      </c>
      <c r="G100" s="42">
        <f t="shared" si="40"/>
        <v>1.8668474721106301</v>
      </c>
      <c r="H100" s="42">
        <f t="shared" si="41"/>
        <v>1.3689466089466089</v>
      </c>
      <c r="I100" s="42">
        <f t="shared" si="42"/>
        <v>2.0096100403406543</v>
      </c>
      <c r="J100" s="42">
        <f t="shared" si="43"/>
        <v>1.4932005060088551</v>
      </c>
      <c r="K100" s="42">
        <f t="shared" si="44"/>
        <v>1.8093032906712441</v>
      </c>
    </row>
    <row r="101" spans="1:11" x14ac:dyDescent="0.3">
      <c r="A101" s="2" t="s">
        <v>22</v>
      </c>
      <c r="B101" s="42">
        <f t="shared" si="35"/>
        <v>0.92684660702996979</v>
      </c>
      <c r="C101" s="42">
        <f t="shared" si="36"/>
        <v>0.99229287090558771</v>
      </c>
      <c r="D101" s="42">
        <f t="shared" si="37"/>
        <v>0.99396618357487942</v>
      </c>
      <c r="E101" s="42">
        <f t="shared" si="38"/>
        <v>1.1602537773354142</v>
      </c>
      <c r="F101" s="42">
        <f t="shared" si="39"/>
        <v>1.2397161570168298</v>
      </c>
      <c r="G101" s="42">
        <f t="shared" si="40"/>
        <v>1.2857215207712194</v>
      </c>
      <c r="H101" s="42">
        <f t="shared" si="41"/>
        <v>1.008457455915083</v>
      </c>
      <c r="I101" s="42">
        <f t="shared" si="42"/>
        <v>1.1577618147448014</v>
      </c>
      <c r="J101" s="42">
        <f t="shared" si="43"/>
        <v>1.0925490196078431</v>
      </c>
      <c r="K101" s="42">
        <f t="shared" si="44"/>
        <v>1.2081325801628175</v>
      </c>
    </row>
    <row r="102" spans="1:11" x14ac:dyDescent="0.3">
      <c r="A102" s="2" t="s">
        <v>23</v>
      </c>
      <c r="B102" s="42">
        <f t="shared" si="35"/>
        <v>1.3428108510645433</v>
      </c>
      <c r="C102" s="42">
        <f t="shared" si="36"/>
        <v>1.1569788154303144</v>
      </c>
      <c r="D102" s="42">
        <f t="shared" si="37"/>
        <v>1.214839805825243</v>
      </c>
      <c r="E102" s="42">
        <f t="shared" si="38"/>
        <v>1.6683442679585909</v>
      </c>
      <c r="F102" s="42">
        <f t="shared" si="39"/>
        <v>1.7976139568506471</v>
      </c>
      <c r="G102" s="42">
        <f t="shared" si="40"/>
        <v>1.662520386204597</v>
      </c>
      <c r="H102" s="42">
        <f t="shared" si="41"/>
        <v>1.7391245791245793</v>
      </c>
      <c r="I102" s="42">
        <f t="shared" si="42"/>
        <v>1.6362169430748543</v>
      </c>
      <c r="J102" s="42">
        <f t="shared" si="43"/>
        <v>1.6658760278304867</v>
      </c>
      <c r="K102" s="42">
        <f t="shared" si="44"/>
        <v>1.6006111650805925</v>
      </c>
    </row>
    <row r="103" spans="1:11" x14ac:dyDescent="0.3">
      <c r="A103" s="2" t="s">
        <v>24</v>
      </c>
      <c r="B103" s="42">
        <f t="shared" si="35"/>
        <v>0.93496224719971122</v>
      </c>
      <c r="C103" s="42">
        <f t="shared" si="36"/>
        <v>1.1439675063631389</v>
      </c>
      <c r="D103" s="42">
        <f t="shared" si="37"/>
        <v>0.91144904458598763</v>
      </c>
      <c r="E103" s="42">
        <f t="shared" si="38"/>
        <v>1.248757573929657</v>
      </c>
      <c r="F103" s="42">
        <f t="shared" si="39"/>
        <v>1.8247331854679785</v>
      </c>
      <c r="G103" s="42">
        <f t="shared" si="40"/>
        <v>1.5164920501404127</v>
      </c>
      <c r="H103" s="42">
        <f t="shared" si="41"/>
        <v>1.1017017633966788</v>
      </c>
      <c r="I103" s="42">
        <f t="shared" si="42"/>
        <v>1.3577013232514177</v>
      </c>
      <c r="J103" s="42">
        <f t="shared" si="43"/>
        <v>1.3003472222222225</v>
      </c>
      <c r="K103" s="42">
        <f t="shared" si="44"/>
        <v>1.2498892396300603</v>
      </c>
    </row>
    <row r="104" spans="1:11" x14ac:dyDescent="0.3">
      <c r="A104" s="2" t="s">
        <v>25</v>
      </c>
      <c r="B104" s="42">
        <f t="shared" si="35"/>
        <v>1.1990798667601446</v>
      </c>
      <c r="C104" s="42">
        <f t="shared" si="36"/>
        <v>1.3239603403982014</v>
      </c>
      <c r="D104" s="42">
        <f t="shared" si="37"/>
        <v>1.2235048543689322</v>
      </c>
      <c r="E104" s="42">
        <f t="shared" si="38"/>
        <v>1.7289912836477663</v>
      </c>
      <c r="F104" s="42">
        <f t="shared" si="39"/>
        <v>2.2266130099677248</v>
      </c>
      <c r="G104" s="42" t="str">
        <f t="shared" si="40"/>
        <v>-</v>
      </c>
      <c r="H104" s="42">
        <f t="shared" si="41"/>
        <v>1.4589173789173788</v>
      </c>
      <c r="I104" s="42">
        <f t="shared" si="42"/>
        <v>2.012483621203097</v>
      </c>
      <c r="J104" s="42">
        <f t="shared" si="43"/>
        <v>1.8051470588235297</v>
      </c>
      <c r="K104" s="42">
        <f t="shared" si="44"/>
        <v>1.7475106012966681</v>
      </c>
    </row>
    <row r="105" spans="1:11" x14ac:dyDescent="0.3">
      <c r="A105" s="2" t="s">
        <v>26</v>
      </c>
      <c r="B105" s="42">
        <f t="shared" si="35"/>
        <v>1.0683830091550086</v>
      </c>
      <c r="C105" s="42">
        <f t="shared" si="36"/>
        <v>1.1679521271601181</v>
      </c>
      <c r="D105" s="42">
        <f t="shared" si="37"/>
        <v>1.1560629629629633</v>
      </c>
      <c r="E105" s="42">
        <f t="shared" si="38"/>
        <v>1.1849171301016168</v>
      </c>
      <c r="F105" s="42">
        <f t="shared" si="39"/>
        <v>1.7540236535067308</v>
      </c>
      <c r="G105" s="42">
        <f t="shared" si="40"/>
        <v>1.6404664329510774</v>
      </c>
      <c r="H105" s="42">
        <f t="shared" si="41"/>
        <v>1.113412384716733</v>
      </c>
      <c r="I105" s="42">
        <f t="shared" si="42"/>
        <v>1.44695652173913</v>
      </c>
      <c r="J105" s="42">
        <f t="shared" si="43"/>
        <v>1.4547213622291022</v>
      </c>
      <c r="K105" s="42">
        <f t="shared" si="44"/>
        <v>1.4964919916672828</v>
      </c>
    </row>
    <row r="106" spans="1:11" x14ac:dyDescent="0.3">
      <c r="A106" s="2" t="s">
        <v>27</v>
      </c>
      <c r="B106" s="42">
        <f t="shared" si="35"/>
        <v>1.5557413234624868</v>
      </c>
      <c r="C106" s="42">
        <f t="shared" si="36"/>
        <v>1.6356151430814243</v>
      </c>
      <c r="D106" s="42">
        <f t="shared" si="37"/>
        <v>1.2030609756097566</v>
      </c>
      <c r="E106" s="42">
        <f t="shared" si="38"/>
        <v>2.2305237255137054</v>
      </c>
      <c r="F106" s="42">
        <f t="shared" si="39"/>
        <v>2.4012116811988529</v>
      </c>
      <c r="G106" s="42">
        <f t="shared" si="40"/>
        <v>2.0286008292727225</v>
      </c>
      <c r="H106" s="42">
        <f t="shared" si="41"/>
        <v>1.9564672364672369</v>
      </c>
      <c r="I106" s="42">
        <f t="shared" si="42"/>
        <v>2.0951756998213216</v>
      </c>
      <c r="J106" s="42">
        <f t="shared" si="43"/>
        <v>2.0159313725490198</v>
      </c>
      <c r="K106" s="42">
        <f t="shared" si="44"/>
        <v>2.6839568652202197</v>
      </c>
    </row>
    <row r="107" spans="1:11" x14ac:dyDescent="0.3">
      <c r="A107" s="2" t="s">
        <v>28</v>
      </c>
      <c r="B107" s="42">
        <f t="shared" si="35"/>
        <v>0.91624372293355794</v>
      </c>
      <c r="C107" s="42">
        <f t="shared" si="36"/>
        <v>1.2729244440430316</v>
      </c>
      <c r="D107" s="42">
        <f t="shared" si="37"/>
        <v>1.0554299065420565</v>
      </c>
      <c r="E107" s="42">
        <f t="shared" si="38"/>
        <v>1.7079685388877299</v>
      </c>
      <c r="F107" s="42">
        <f t="shared" si="39"/>
        <v>2.0821906234610248</v>
      </c>
      <c r="G107" s="42">
        <f t="shared" si="40"/>
        <v>1.8031635151953112</v>
      </c>
      <c r="H107" s="42">
        <f t="shared" si="41"/>
        <v>1.148511198945982</v>
      </c>
      <c r="I107" s="42">
        <f t="shared" si="42"/>
        <v>1.7790217391304344</v>
      </c>
      <c r="J107" s="42">
        <f t="shared" si="43"/>
        <v>1.5116099071207429</v>
      </c>
      <c r="K107" s="42">
        <f t="shared" si="44"/>
        <v>1.5098287194058697</v>
      </c>
    </row>
    <row r="108" spans="1:11" x14ac:dyDescent="0.3">
      <c r="A108" s="2" t="s">
        <v>29</v>
      </c>
      <c r="B108" s="42">
        <f t="shared" si="35"/>
        <v>1.9785961300245556</v>
      </c>
      <c r="C108" s="42">
        <f t="shared" si="36"/>
        <v>2.2303842860201244</v>
      </c>
      <c r="D108" s="42">
        <f t="shared" si="37"/>
        <v>1.6834146341463418</v>
      </c>
      <c r="E108" s="42">
        <f t="shared" si="38"/>
        <v>3.0987999605234071</v>
      </c>
      <c r="F108" s="42">
        <f t="shared" si="39"/>
        <v>2.6150885676222426</v>
      </c>
      <c r="G108" s="42">
        <f t="shared" si="40"/>
        <v>2.3521864362398537</v>
      </c>
      <c r="H108" s="42">
        <f t="shared" si="41"/>
        <v>2.2466955266955275</v>
      </c>
      <c r="I108" s="42">
        <f t="shared" si="42"/>
        <v>2.3659999999999992</v>
      </c>
      <c r="J108" s="42">
        <f t="shared" si="43"/>
        <v>3.0854901960784318</v>
      </c>
      <c r="K108" s="42">
        <f t="shared" si="44"/>
        <v>3.4481092360068821</v>
      </c>
    </row>
    <row r="109" spans="1:11" x14ac:dyDescent="0.3">
      <c r="A109" s="2" t="s">
        <v>30</v>
      </c>
      <c r="B109" s="42">
        <f t="shared" si="35"/>
        <v>1.3256292161591898</v>
      </c>
      <c r="C109" s="42">
        <f t="shared" si="36"/>
        <v>1.2724289499036605</v>
      </c>
      <c r="D109" s="42">
        <f t="shared" si="37"/>
        <v>1.1143738317757015</v>
      </c>
      <c r="E109" s="42">
        <f t="shared" si="38"/>
        <v>1.810456319879578</v>
      </c>
      <c r="F109" s="42">
        <f t="shared" si="39"/>
        <v>2.3007793957598475</v>
      </c>
      <c r="G109" s="42">
        <f t="shared" si="40"/>
        <v>1.7648469237373934</v>
      </c>
      <c r="H109" s="42">
        <f t="shared" si="41"/>
        <v>1.3349898989898992</v>
      </c>
      <c r="I109" s="42">
        <f t="shared" si="42"/>
        <v>1.5229217391304346</v>
      </c>
      <c r="J109" s="42">
        <f t="shared" si="43"/>
        <v>1.6920955882352939</v>
      </c>
      <c r="K109" s="42">
        <f t="shared" si="44"/>
        <v>1.6341386806702523</v>
      </c>
    </row>
    <row r="110" spans="1:11" x14ac:dyDescent="0.3">
      <c r="A110" s="2" t="s">
        <v>31</v>
      </c>
      <c r="B110" s="42">
        <f t="shared" si="35"/>
        <v>1.6444353588524898</v>
      </c>
      <c r="C110" s="42">
        <f t="shared" si="36"/>
        <v>2.3459555412830944</v>
      </c>
      <c r="D110" s="42">
        <f t="shared" si="37"/>
        <v>1.6050487804878053</v>
      </c>
      <c r="E110" s="42">
        <f t="shared" si="38"/>
        <v>5.1124772622167409</v>
      </c>
      <c r="F110" s="42">
        <f t="shared" si="39"/>
        <v>3.5640227552340198</v>
      </c>
      <c r="G110" s="42">
        <f t="shared" si="40"/>
        <v>2.3362932846436384</v>
      </c>
      <c r="H110" s="42">
        <f t="shared" si="41"/>
        <v>1.9808080808080812</v>
      </c>
      <c r="I110" s="42">
        <f t="shared" si="42"/>
        <v>2.3626086956521735</v>
      </c>
      <c r="J110" s="42">
        <f t="shared" si="43"/>
        <v>2.4801960784313719</v>
      </c>
      <c r="K110" s="42">
        <f t="shared" si="44"/>
        <v>3.89794877426755</v>
      </c>
    </row>
    <row r="111" spans="1:11" x14ac:dyDescent="0.3">
      <c r="A111" s="2" t="s">
        <v>32</v>
      </c>
      <c r="B111" s="42">
        <f t="shared" si="35"/>
        <v>1.350067046801344</v>
      </c>
      <c r="C111" s="42">
        <f t="shared" si="36"/>
        <v>1.187744496993052</v>
      </c>
      <c r="D111" s="42">
        <f t="shared" si="37"/>
        <v>1.3452804878048783</v>
      </c>
      <c r="E111" s="42">
        <f t="shared" si="38"/>
        <v>1.808908822936879</v>
      </c>
      <c r="F111" s="42">
        <f t="shared" si="39"/>
        <v>2.0425709633535165</v>
      </c>
      <c r="G111" s="42">
        <f t="shared" si="40"/>
        <v>1.8764227954839623</v>
      </c>
      <c r="H111" s="42">
        <f t="shared" si="41"/>
        <v>1.472525252525253</v>
      </c>
      <c r="I111" s="42">
        <f t="shared" si="42"/>
        <v>1.6504347826086954</v>
      </c>
      <c r="J111" s="42">
        <f t="shared" si="43"/>
        <v>2.019148284313725</v>
      </c>
      <c r="K111" s="42">
        <f t="shared" si="44"/>
        <v>1.8282866782422111</v>
      </c>
    </row>
    <row r="112" spans="1:11" x14ac:dyDescent="0.3">
      <c r="A112" s="2" t="s">
        <v>47</v>
      </c>
      <c r="B112" s="42">
        <f t="shared" si="35"/>
        <v>0</v>
      </c>
      <c r="C112" s="42">
        <f t="shared" si="36"/>
        <v>3.6411992435595519</v>
      </c>
      <c r="D112" s="42" t="str">
        <f t="shared" si="37"/>
        <v>-</v>
      </c>
      <c r="E112" s="42" t="str">
        <f t="shared" si="38"/>
        <v>-</v>
      </c>
      <c r="F112" s="42">
        <f t="shared" si="39"/>
        <v>6.7741511477512919</v>
      </c>
      <c r="G112" s="42">
        <f t="shared" si="40"/>
        <v>4.1921243710324623</v>
      </c>
      <c r="H112" s="42" t="str">
        <f t="shared" si="41"/>
        <v>-</v>
      </c>
      <c r="I112" s="42">
        <f t="shared" si="42"/>
        <v>3.4862608695652169</v>
      </c>
      <c r="J112" s="42" t="str">
        <f t="shared" si="43"/>
        <v>-</v>
      </c>
      <c r="K112" s="42" t="str">
        <f t="shared" si="44"/>
        <v>-</v>
      </c>
    </row>
    <row r="113" spans="1:11" x14ac:dyDescent="0.3">
      <c r="A113" s="2" t="s">
        <v>46</v>
      </c>
      <c r="B113" s="42">
        <f t="shared" si="35"/>
        <v>1.7240202770943305</v>
      </c>
      <c r="C113" s="42">
        <f t="shared" si="36"/>
        <v>1.4495095463303556</v>
      </c>
      <c r="D113" s="42">
        <f t="shared" si="37"/>
        <v>1.8786036585365857</v>
      </c>
      <c r="E113" s="42">
        <f t="shared" si="38"/>
        <v>2.5888268192877408</v>
      </c>
      <c r="F113" s="42">
        <f t="shared" si="39"/>
        <v>2.4890039402547419</v>
      </c>
      <c r="G113" s="42">
        <f t="shared" si="40"/>
        <v>3.4296297720195308</v>
      </c>
      <c r="H113" s="42">
        <f t="shared" si="41"/>
        <v>2.16020202020202</v>
      </c>
      <c r="I113" s="42">
        <f t="shared" si="42"/>
        <v>2.0619130434782607</v>
      </c>
      <c r="J113" s="42">
        <f t="shared" si="43"/>
        <v>2.6389399509803919</v>
      </c>
      <c r="K113" s="42">
        <f t="shared" si="44"/>
        <v>2.003807930659665</v>
      </c>
    </row>
    <row r="114" spans="1:11" x14ac:dyDescent="0.3">
      <c r="A114" s="2" t="s">
        <v>53</v>
      </c>
      <c r="B114" s="42">
        <f t="shared" si="35"/>
        <v>3.0994969664668646</v>
      </c>
      <c r="C114" s="42" t="str">
        <f t="shared" si="36"/>
        <v>-</v>
      </c>
      <c r="D114" s="42">
        <f t="shared" si="37"/>
        <v>4.3311646341463428</v>
      </c>
      <c r="E114" s="42">
        <f t="shared" si="38"/>
        <v>5.7060776498051036</v>
      </c>
      <c r="F114" s="42">
        <f t="shared" si="39"/>
        <v>7.7327311538501977</v>
      </c>
      <c r="G114" s="42">
        <f t="shared" si="40"/>
        <v>9.5505615592025634</v>
      </c>
      <c r="H114" s="42">
        <f t="shared" si="41"/>
        <v>4.9813852813852826</v>
      </c>
      <c r="I114" s="42" t="str">
        <f t="shared" si="42"/>
        <v>-</v>
      </c>
      <c r="J114" s="42">
        <f t="shared" si="43"/>
        <v>6.6911764705882346</v>
      </c>
      <c r="K114" s="42">
        <f t="shared" si="44"/>
        <v>4.4003026198582083</v>
      </c>
    </row>
    <row r="115" spans="1:11" x14ac:dyDescent="0.3">
      <c r="A115" s="2" t="s">
        <v>48</v>
      </c>
      <c r="B115" s="42">
        <f t="shared" si="35"/>
        <v>2.2935798124636473</v>
      </c>
      <c r="C115" s="42">
        <f t="shared" si="36"/>
        <v>2.0629853447772524</v>
      </c>
      <c r="D115" s="42">
        <f t="shared" si="37"/>
        <v>2.2450365853658547</v>
      </c>
      <c r="E115" s="42">
        <f t="shared" si="38"/>
        <v>4.3205091501684691</v>
      </c>
      <c r="F115" s="42">
        <f t="shared" si="39"/>
        <v>5.4440540216678768</v>
      </c>
      <c r="G115" s="42">
        <f t="shared" si="40"/>
        <v>3.9485461279202392</v>
      </c>
      <c r="H115" s="42">
        <f t="shared" si="41"/>
        <v>2.5728080808080813</v>
      </c>
      <c r="I115" s="42">
        <f t="shared" si="42"/>
        <v>3.2294260869565212</v>
      </c>
      <c r="J115" s="42">
        <f t="shared" si="43"/>
        <v>3.5793504901960782</v>
      </c>
      <c r="K115" s="42">
        <f t="shared" si="44"/>
        <v>4.5757315885317409</v>
      </c>
    </row>
  </sheetData>
  <mergeCells count="10">
    <mergeCell ref="A3:G3"/>
    <mergeCell ref="I3:O3"/>
    <mergeCell ref="Q3:W3"/>
    <mergeCell ref="Y3:AE3"/>
    <mergeCell ref="AG3:AM3"/>
    <mergeCell ref="AG41:AM41"/>
    <mergeCell ref="A41:G41"/>
    <mergeCell ref="I41:O41"/>
    <mergeCell ref="Q41:W41"/>
    <mergeCell ref="Y41:AE41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ANCIEN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RECAP</vt:lpstr>
      <vt:lpstr>outil calcul MD</vt:lpstr>
      <vt:lpstr>outil calcul LD </vt:lpstr>
      <vt:lpstr>Feuille Vierge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2024-12-16T17:09:45Z</dcterms:modified>
</cp:coreProperties>
</file>